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#พัฒนาระบบ\ค่าสาธา\"/>
    </mc:Choice>
  </mc:AlternateContent>
  <bookViews>
    <workbookView xWindow="-120" yWindow="-228" windowWidth="10512" windowHeight="7752" activeTab="2"/>
  </bookViews>
  <sheets>
    <sheet name="คำแนะนำ" sheetId="8" r:id="rId1"/>
    <sheet name="ไฟฟ้า" sheetId="14" r:id="rId2"/>
    <sheet name="ประปา" sheetId="30" r:id="rId3"/>
    <sheet name="โทรศัพท์ " sheetId="31" r:id="rId4"/>
    <sheet name="ไปรษณีย์ " sheetId="32" r:id="rId5"/>
    <sheet name="สื่อสาร " sheetId="33" r:id="rId6"/>
    <sheet name="สาธารณูปโภครวม " sheetId="34" r:id="rId7"/>
    <sheet name="สรุปการใช้จ่าย" sheetId="35" r:id="rId8"/>
    <sheet name="Sheet3" sheetId="9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3" hidden="1">'โทรศัพท์ '!$A$8:$AB$48</definedName>
    <definedName name="_xlnm._FilterDatabase" localSheetId="2" hidden="1">ประปา!$A$8:$AB$48</definedName>
    <definedName name="_xlnm._FilterDatabase" localSheetId="4" hidden="1">'ไปรษณีย์ '!$A$8:$AB$48</definedName>
    <definedName name="_xlnm._FilterDatabase" localSheetId="1" hidden="1">ไฟฟ้า!$A$8:$AB$48</definedName>
    <definedName name="_xlnm._FilterDatabase" localSheetId="6" hidden="1">'สาธารณูปโภครวม '!$A$8:$AB$48</definedName>
    <definedName name="_xlnm._FilterDatabase" localSheetId="5" hidden="1">'สื่อสาร '!$A$8:$AB$48</definedName>
  </definedNames>
  <calcPr calcId="162913"/>
</workbook>
</file>

<file path=xl/calcChain.xml><?xml version="1.0" encoding="utf-8"?>
<calcChain xmlns="http://schemas.openxmlformats.org/spreadsheetml/2006/main">
  <c r="D47" i="34" l="1"/>
  <c r="E47" i="34"/>
  <c r="F47" i="34"/>
  <c r="G47" i="34"/>
  <c r="H47" i="34"/>
  <c r="I47" i="34"/>
  <c r="J47" i="34"/>
  <c r="K47" i="34"/>
  <c r="L47" i="34"/>
  <c r="M47" i="34"/>
  <c r="N47" i="34"/>
  <c r="O47" i="34"/>
  <c r="P47" i="34"/>
  <c r="Q47" i="34"/>
  <c r="R47" i="34"/>
  <c r="S47" i="34"/>
  <c r="T47" i="34"/>
  <c r="U47" i="34"/>
  <c r="V47" i="34"/>
  <c r="W47" i="34"/>
  <c r="X47" i="34"/>
  <c r="Y47" i="34"/>
  <c r="Z47" i="34"/>
  <c r="AA47" i="34"/>
  <c r="AB47" i="34"/>
  <c r="AC47" i="34"/>
  <c r="AD47" i="34"/>
  <c r="AE47" i="34"/>
  <c r="AF47" i="34"/>
  <c r="AG47" i="34"/>
  <c r="AH47" i="34"/>
  <c r="AI47" i="34"/>
  <c r="AJ47" i="34"/>
  <c r="AK47" i="34"/>
  <c r="AL47" i="34"/>
  <c r="AM47" i="34"/>
  <c r="AN47" i="34"/>
  <c r="AO47" i="34"/>
  <c r="AP47" i="34"/>
  <c r="AQ47" i="34"/>
  <c r="AR47" i="34"/>
  <c r="AS47" i="34"/>
  <c r="AT47" i="34"/>
  <c r="AU47" i="34"/>
  <c r="B20" i="35" l="1"/>
  <c r="J13" i="35" l="1"/>
  <c r="H13" i="35"/>
  <c r="F13" i="35"/>
  <c r="D13" i="35"/>
  <c r="B13" i="35"/>
  <c r="K12" i="35"/>
  <c r="K11" i="35"/>
  <c r="K10" i="35"/>
  <c r="J12" i="35"/>
  <c r="J11" i="35"/>
  <c r="J10" i="35"/>
  <c r="I12" i="35"/>
  <c r="I11" i="35"/>
  <c r="I10" i="35"/>
  <c r="H12" i="35"/>
  <c r="H11" i="35"/>
  <c r="H10" i="35"/>
  <c r="G10" i="35"/>
  <c r="G11" i="35"/>
  <c r="G12" i="35"/>
  <c r="F12" i="35"/>
  <c r="F11" i="35"/>
  <c r="F10" i="35"/>
  <c r="E10" i="35"/>
  <c r="E11" i="35"/>
  <c r="E12" i="35"/>
  <c r="D12" i="35"/>
  <c r="D11" i="35"/>
  <c r="D10" i="35"/>
  <c r="C10" i="35"/>
  <c r="C11" i="35"/>
  <c r="C12" i="35"/>
  <c r="B12" i="35"/>
  <c r="B11" i="35"/>
  <c r="B10" i="35"/>
  <c r="B17" i="35"/>
  <c r="B16" i="35"/>
  <c r="B15" i="35"/>
  <c r="J17" i="35"/>
  <c r="J16" i="35"/>
  <c r="J15" i="35"/>
  <c r="H17" i="35"/>
  <c r="H16" i="35"/>
  <c r="H15" i="35"/>
  <c r="F17" i="35"/>
  <c r="F16" i="35"/>
  <c r="F15" i="35"/>
  <c r="D17" i="35"/>
  <c r="D16" i="35"/>
  <c r="D15" i="35"/>
  <c r="K34" i="35"/>
  <c r="K33" i="35"/>
  <c r="K32" i="35"/>
  <c r="K30" i="35"/>
  <c r="K29" i="35"/>
  <c r="K31" i="35" s="1"/>
  <c r="K28" i="35"/>
  <c r="K26" i="35"/>
  <c r="K25" i="35"/>
  <c r="K24" i="35"/>
  <c r="K27" i="35" s="1"/>
  <c r="J34" i="35"/>
  <c r="J33" i="35"/>
  <c r="J32" i="35"/>
  <c r="J30" i="35"/>
  <c r="J29" i="35"/>
  <c r="J28" i="35"/>
  <c r="J26" i="35"/>
  <c r="J25" i="35"/>
  <c r="J24" i="35"/>
  <c r="J22" i="35"/>
  <c r="J21" i="35"/>
  <c r="J20" i="35"/>
  <c r="I20" i="35"/>
  <c r="H20" i="35"/>
  <c r="E20" i="35"/>
  <c r="E21" i="35"/>
  <c r="E22" i="35"/>
  <c r="E24" i="35"/>
  <c r="E25" i="35"/>
  <c r="E26" i="35"/>
  <c r="E28" i="35"/>
  <c r="E29" i="35"/>
  <c r="E30" i="35"/>
  <c r="E32" i="35"/>
  <c r="E33" i="35"/>
  <c r="E34" i="35"/>
  <c r="D24" i="35"/>
  <c r="D34" i="35"/>
  <c r="D33" i="35"/>
  <c r="D32" i="35"/>
  <c r="D30" i="35"/>
  <c r="D29" i="35"/>
  <c r="D28" i="35"/>
  <c r="D26" i="35"/>
  <c r="D25" i="35"/>
  <c r="D22" i="35"/>
  <c r="D21" i="35"/>
  <c r="D20" i="35"/>
  <c r="K35" i="35" l="1"/>
  <c r="E23" i="35"/>
  <c r="E27" i="35"/>
  <c r="E31" i="35"/>
  <c r="E35" i="35"/>
  <c r="C34" i="35"/>
  <c r="C33" i="35"/>
  <c r="C32" i="35"/>
  <c r="C30" i="35"/>
  <c r="C31" i="35" s="1"/>
  <c r="C29" i="35"/>
  <c r="C28" i="35"/>
  <c r="C26" i="35"/>
  <c r="C25" i="35"/>
  <c r="C24" i="35"/>
  <c r="B28" i="35"/>
  <c r="B29" i="35"/>
  <c r="B30" i="35"/>
  <c r="B32" i="35"/>
  <c r="B33" i="35"/>
  <c r="B34" i="35"/>
  <c r="B35" i="35"/>
  <c r="C20" i="35"/>
  <c r="C21" i="35"/>
  <c r="C22" i="35"/>
  <c r="B26" i="35"/>
  <c r="B25" i="35"/>
  <c r="B24" i="35"/>
  <c r="B22" i="35"/>
  <c r="B21" i="35"/>
  <c r="B14" i="35"/>
  <c r="L11" i="35"/>
  <c r="L12" i="35"/>
  <c r="C4" i="34"/>
  <c r="G3" i="35" s="1"/>
  <c r="C4" i="33"/>
  <c r="C4" i="32"/>
  <c r="C4" i="31"/>
  <c r="C4" i="30"/>
  <c r="J35" i="35"/>
  <c r="D35" i="35"/>
  <c r="J31" i="35"/>
  <c r="D31" i="35"/>
  <c r="J27" i="35"/>
  <c r="D27" i="35"/>
  <c r="C27" i="35"/>
  <c r="J23" i="35"/>
  <c r="D23" i="35"/>
  <c r="K22" i="35"/>
  <c r="K21" i="35"/>
  <c r="K20" i="35"/>
  <c r="J14" i="35"/>
  <c r="H14" i="35"/>
  <c r="F14" i="35"/>
  <c r="I9" i="35"/>
  <c r="E9" i="35"/>
  <c r="K9" i="35"/>
  <c r="J9" i="35"/>
  <c r="H9" i="35"/>
  <c r="G9" i="35"/>
  <c r="F9" i="35"/>
  <c r="D9" i="35"/>
  <c r="C9" i="35"/>
  <c r="C35" i="35" l="1"/>
  <c r="B31" i="35"/>
  <c r="C23" i="35"/>
  <c r="B27" i="35"/>
  <c r="E36" i="35"/>
  <c r="K23" i="35"/>
  <c r="K36" i="35" s="1"/>
  <c r="H18" i="35"/>
  <c r="J36" i="35"/>
  <c r="D36" i="35"/>
  <c r="J18" i="35"/>
  <c r="D14" i="35"/>
  <c r="D18" i="35" s="1"/>
  <c r="F18" i="35"/>
  <c r="B23" i="35"/>
  <c r="B36" i="35" s="1"/>
  <c r="B9" i="35"/>
  <c r="L10" i="35"/>
  <c r="L9" i="35" s="1"/>
  <c r="M10" i="35"/>
  <c r="M12" i="35"/>
  <c r="N12" i="35" s="1"/>
  <c r="O12" i="35" s="1"/>
  <c r="L15" i="35"/>
  <c r="L16" i="35"/>
  <c r="L17" i="35"/>
  <c r="L13" i="35"/>
  <c r="M11" i="35"/>
  <c r="N11" i="35" s="1"/>
  <c r="O11" i="35" s="1"/>
  <c r="C36" i="35"/>
  <c r="B18" i="35"/>
  <c r="D10" i="34"/>
  <c r="E10" i="34"/>
  <c r="F10" i="34"/>
  <c r="G10" i="34"/>
  <c r="H10" i="34"/>
  <c r="I10" i="34"/>
  <c r="J10" i="34"/>
  <c r="K10" i="34"/>
  <c r="L10" i="34"/>
  <c r="M10" i="34"/>
  <c r="N10" i="34"/>
  <c r="O10" i="34"/>
  <c r="P10" i="34"/>
  <c r="Q10" i="34"/>
  <c r="R10" i="34"/>
  <c r="S10" i="34"/>
  <c r="T10" i="34"/>
  <c r="U10" i="34"/>
  <c r="V10" i="34"/>
  <c r="W10" i="34"/>
  <c r="X10" i="34"/>
  <c r="Y10" i="34"/>
  <c r="Z10" i="34"/>
  <c r="AA10" i="34"/>
  <c r="AB10" i="34"/>
  <c r="AC10" i="34"/>
  <c r="AD10" i="34"/>
  <c r="AE10" i="34"/>
  <c r="AF10" i="34"/>
  <c r="AG10" i="34"/>
  <c r="AH10" i="34"/>
  <c r="AI10" i="34"/>
  <c r="AJ10" i="34"/>
  <c r="AK10" i="34"/>
  <c r="AL10" i="34"/>
  <c r="AM10" i="34"/>
  <c r="AN10" i="34"/>
  <c r="AO10" i="34"/>
  <c r="AP10" i="34"/>
  <c r="AQ10" i="34"/>
  <c r="AR10" i="34"/>
  <c r="AS10" i="34"/>
  <c r="AT10" i="34"/>
  <c r="AU10" i="34"/>
  <c r="D11" i="34"/>
  <c r="E11" i="34"/>
  <c r="F11" i="34"/>
  <c r="G11" i="34"/>
  <c r="H11" i="34"/>
  <c r="I11" i="34"/>
  <c r="J11" i="34"/>
  <c r="K11" i="34"/>
  <c r="L11" i="34"/>
  <c r="M11" i="34"/>
  <c r="N11" i="34"/>
  <c r="O11" i="34"/>
  <c r="P11" i="34"/>
  <c r="Q11" i="34"/>
  <c r="R11" i="34"/>
  <c r="S11" i="34"/>
  <c r="T11" i="34"/>
  <c r="U11" i="34"/>
  <c r="V11" i="34"/>
  <c r="W11" i="34"/>
  <c r="X11" i="34"/>
  <c r="Y11" i="34"/>
  <c r="Z11" i="34"/>
  <c r="AA11" i="34"/>
  <c r="AB11" i="34"/>
  <c r="AC11" i="34"/>
  <c r="AD11" i="34"/>
  <c r="AE11" i="34"/>
  <c r="AF11" i="34"/>
  <c r="AG11" i="34"/>
  <c r="AH11" i="34"/>
  <c r="AI11" i="34"/>
  <c r="AJ11" i="34"/>
  <c r="AK11" i="34"/>
  <c r="AL11" i="34"/>
  <c r="AM11" i="34"/>
  <c r="AN11" i="34"/>
  <c r="AO11" i="34"/>
  <c r="AP11" i="34"/>
  <c r="AQ11" i="34"/>
  <c r="AR11" i="34"/>
  <c r="AS11" i="34"/>
  <c r="AT11" i="34"/>
  <c r="AU11" i="34"/>
  <c r="D12" i="34"/>
  <c r="E12" i="34"/>
  <c r="F12" i="34"/>
  <c r="G12" i="34"/>
  <c r="H12" i="34"/>
  <c r="I12" i="34"/>
  <c r="J12" i="34"/>
  <c r="K12" i="34"/>
  <c r="L12" i="34"/>
  <c r="M12" i="34"/>
  <c r="N12" i="34"/>
  <c r="O12" i="34"/>
  <c r="P12" i="34"/>
  <c r="Q12" i="34"/>
  <c r="R12" i="34"/>
  <c r="S12" i="34"/>
  <c r="T12" i="34"/>
  <c r="U12" i="34"/>
  <c r="V12" i="34"/>
  <c r="W12" i="34"/>
  <c r="X12" i="34"/>
  <c r="Y12" i="34"/>
  <c r="Z12" i="34"/>
  <c r="AA12" i="34"/>
  <c r="AB12" i="34"/>
  <c r="AC12" i="34"/>
  <c r="AD12" i="34"/>
  <c r="AE12" i="34"/>
  <c r="AF12" i="34"/>
  <c r="AG12" i="34"/>
  <c r="AH12" i="34"/>
  <c r="AI12" i="34"/>
  <c r="AJ12" i="34"/>
  <c r="AK12" i="34"/>
  <c r="AL12" i="34"/>
  <c r="AM12" i="34"/>
  <c r="AN12" i="34"/>
  <c r="AO12" i="34"/>
  <c r="AP12" i="34"/>
  <c r="AQ12" i="34"/>
  <c r="AR12" i="34"/>
  <c r="AS12" i="34"/>
  <c r="AT12" i="34"/>
  <c r="AU12" i="34"/>
  <c r="D13" i="34"/>
  <c r="E13" i="34"/>
  <c r="F13" i="34"/>
  <c r="G13" i="34"/>
  <c r="H13" i="34"/>
  <c r="I13" i="34"/>
  <c r="J13" i="34"/>
  <c r="K13" i="34"/>
  <c r="L13" i="34"/>
  <c r="M13" i="34"/>
  <c r="N13" i="34"/>
  <c r="O13" i="34"/>
  <c r="P13" i="34"/>
  <c r="Q13" i="34"/>
  <c r="R13" i="34"/>
  <c r="S13" i="34"/>
  <c r="T13" i="34"/>
  <c r="U13" i="34"/>
  <c r="V13" i="34"/>
  <c r="W13" i="34"/>
  <c r="X13" i="34"/>
  <c r="Y13" i="34"/>
  <c r="Z13" i="34"/>
  <c r="AA13" i="34"/>
  <c r="AB13" i="34"/>
  <c r="AC13" i="34"/>
  <c r="AD13" i="34"/>
  <c r="AE13" i="34"/>
  <c r="AF13" i="34"/>
  <c r="AG13" i="34"/>
  <c r="AH13" i="34"/>
  <c r="AI13" i="34"/>
  <c r="AJ13" i="34"/>
  <c r="AK13" i="34"/>
  <c r="AL13" i="34"/>
  <c r="AM13" i="34"/>
  <c r="AN13" i="34"/>
  <c r="AO13" i="34"/>
  <c r="AP13" i="34"/>
  <c r="AQ13" i="34"/>
  <c r="AR13" i="34"/>
  <c r="AS13" i="34"/>
  <c r="AT13" i="34"/>
  <c r="AU13" i="34"/>
  <c r="D14" i="34"/>
  <c r="E14" i="34"/>
  <c r="F14" i="34"/>
  <c r="G14" i="34"/>
  <c r="H14" i="34"/>
  <c r="I14" i="34"/>
  <c r="J14" i="34"/>
  <c r="K14" i="34"/>
  <c r="L14" i="34"/>
  <c r="M14" i="34"/>
  <c r="N14" i="34"/>
  <c r="O14" i="34"/>
  <c r="P14" i="34"/>
  <c r="Q14" i="34"/>
  <c r="R14" i="34"/>
  <c r="S14" i="34"/>
  <c r="T14" i="34"/>
  <c r="U14" i="34"/>
  <c r="V14" i="34"/>
  <c r="W14" i="34"/>
  <c r="X14" i="34"/>
  <c r="Y14" i="34"/>
  <c r="Z14" i="34"/>
  <c r="AA14" i="34"/>
  <c r="AB14" i="34"/>
  <c r="AC14" i="34"/>
  <c r="AD14" i="34"/>
  <c r="AE14" i="34"/>
  <c r="AF14" i="34"/>
  <c r="AG14" i="34"/>
  <c r="AH14" i="34"/>
  <c r="AI14" i="34"/>
  <c r="AJ14" i="34"/>
  <c r="AK14" i="34"/>
  <c r="AL14" i="34"/>
  <c r="AM14" i="34"/>
  <c r="AN14" i="34"/>
  <c r="AO14" i="34"/>
  <c r="AP14" i="34"/>
  <c r="AQ14" i="34"/>
  <c r="AR14" i="34"/>
  <c r="AS14" i="34"/>
  <c r="AT14" i="34"/>
  <c r="AU14" i="34"/>
  <c r="D15" i="34"/>
  <c r="E15" i="34"/>
  <c r="F15" i="34"/>
  <c r="G15" i="34"/>
  <c r="H15" i="34"/>
  <c r="I15" i="34"/>
  <c r="J15" i="34"/>
  <c r="K15" i="34"/>
  <c r="L15" i="34"/>
  <c r="M15" i="34"/>
  <c r="N15" i="34"/>
  <c r="O15" i="34"/>
  <c r="P15" i="34"/>
  <c r="Q15" i="34"/>
  <c r="R15" i="34"/>
  <c r="S15" i="34"/>
  <c r="T15" i="34"/>
  <c r="U15" i="34"/>
  <c r="V15" i="34"/>
  <c r="W15" i="34"/>
  <c r="X15" i="34"/>
  <c r="Y15" i="34"/>
  <c r="Z15" i="34"/>
  <c r="AA15" i="34"/>
  <c r="AB15" i="34"/>
  <c r="AC15" i="34"/>
  <c r="AD15" i="34"/>
  <c r="AE15" i="34"/>
  <c r="AF15" i="34"/>
  <c r="AG15" i="34"/>
  <c r="AH15" i="34"/>
  <c r="AI15" i="34"/>
  <c r="AJ15" i="34"/>
  <c r="AK15" i="34"/>
  <c r="AL15" i="34"/>
  <c r="AM15" i="34"/>
  <c r="AN15" i="34"/>
  <c r="AO15" i="34"/>
  <c r="AP15" i="34"/>
  <c r="AQ15" i="34"/>
  <c r="AR15" i="34"/>
  <c r="AS15" i="34"/>
  <c r="AT15" i="34"/>
  <c r="AU15" i="34"/>
  <c r="D16" i="34"/>
  <c r="E16" i="34"/>
  <c r="F16" i="34"/>
  <c r="G16" i="34"/>
  <c r="H16" i="34"/>
  <c r="I16" i="34"/>
  <c r="J16" i="34"/>
  <c r="K16" i="34"/>
  <c r="L16" i="34"/>
  <c r="M16" i="34"/>
  <c r="N16" i="34"/>
  <c r="O16" i="34"/>
  <c r="P16" i="34"/>
  <c r="Q16" i="34"/>
  <c r="R16" i="34"/>
  <c r="S16" i="34"/>
  <c r="T16" i="34"/>
  <c r="U16" i="34"/>
  <c r="V16" i="34"/>
  <c r="W16" i="34"/>
  <c r="X16" i="34"/>
  <c r="Y16" i="34"/>
  <c r="Z16" i="34"/>
  <c r="AA16" i="34"/>
  <c r="AB16" i="34"/>
  <c r="AC16" i="34"/>
  <c r="AD16" i="34"/>
  <c r="AE16" i="34"/>
  <c r="AF16" i="34"/>
  <c r="AG16" i="34"/>
  <c r="AH16" i="34"/>
  <c r="AI16" i="34"/>
  <c r="AJ16" i="34"/>
  <c r="AK16" i="34"/>
  <c r="AL16" i="34"/>
  <c r="AM16" i="34"/>
  <c r="AN16" i="34"/>
  <c r="AO16" i="34"/>
  <c r="AP16" i="34"/>
  <c r="AQ16" i="34"/>
  <c r="AR16" i="34"/>
  <c r="AS16" i="34"/>
  <c r="AT16" i="34"/>
  <c r="AU16" i="34"/>
  <c r="D17" i="34"/>
  <c r="E17" i="34"/>
  <c r="F17" i="34"/>
  <c r="G17" i="34"/>
  <c r="H17" i="34"/>
  <c r="I17" i="34"/>
  <c r="J17" i="34"/>
  <c r="K17" i="34"/>
  <c r="L17" i="34"/>
  <c r="M17" i="34"/>
  <c r="N17" i="34"/>
  <c r="O17" i="34"/>
  <c r="P17" i="34"/>
  <c r="Q17" i="34"/>
  <c r="R17" i="34"/>
  <c r="S17" i="34"/>
  <c r="T17" i="34"/>
  <c r="U17" i="34"/>
  <c r="V17" i="34"/>
  <c r="W17" i="34"/>
  <c r="X17" i="34"/>
  <c r="Y17" i="34"/>
  <c r="Z17" i="34"/>
  <c r="AA17" i="34"/>
  <c r="AB17" i="34"/>
  <c r="AC17" i="34"/>
  <c r="AD17" i="34"/>
  <c r="AE17" i="34"/>
  <c r="AF17" i="34"/>
  <c r="AG17" i="34"/>
  <c r="AH17" i="34"/>
  <c r="AI17" i="34"/>
  <c r="AJ17" i="34"/>
  <c r="AK17" i="34"/>
  <c r="AL17" i="34"/>
  <c r="AM17" i="34"/>
  <c r="AN17" i="34"/>
  <c r="AO17" i="34"/>
  <c r="AP17" i="34"/>
  <c r="AQ17" i="34"/>
  <c r="AR17" i="34"/>
  <c r="AS17" i="34"/>
  <c r="AT17" i="34"/>
  <c r="AU17" i="34"/>
  <c r="D18" i="34"/>
  <c r="E18" i="34"/>
  <c r="F18" i="34"/>
  <c r="G18" i="34"/>
  <c r="H18" i="34"/>
  <c r="I18" i="34"/>
  <c r="J18" i="34"/>
  <c r="K18" i="34"/>
  <c r="L18" i="34"/>
  <c r="M18" i="34"/>
  <c r="N18" i="34"/>
  <c r="O18" i="34"/>
  <c r="P18" i="34"/>
  <c r="Q18" i="34"/>
  <c r="R18" i="34"/>
  <c r="S18" i="34"/>
  <c r="T18" i="34"/>
  <c r="U18" i="34"/>
  <c r="V18" i="34"/>
  <c r="W18" i="34"/>
  <c r="X18" i="34"/>
  <c r="Y18" i="34"/>
  <c r="Z18" i="34"/>
  <c r="AA18" i="34"/>
  <c r="AB18" i="34"/>
  <c r="AC18" i="34"/>
  <c r="AD18" i="34"/>
  <c r="AE18" i="34"/>
  <c r="AF18" i="34"/>
  <c r="AG18" i="34"/>
  <c r="AH18" i="34"/>
  <c r="AI18" i="34"/>
  <c r="AJ18" i="34"/>
  <c r="AK18" i="34"/>
  <c r="AL18" i="34"/>
  <c r="AM18" i="34"/>
  <c r="AN18" i="34"/>
  <c r="AO18" i="34"/>
  <c r="AP18" i="34"/>
  <c r="AQ18" i="34"/>
  <c r="AR18" i="34"/>
  <c r="AS18" i="34"/>
  <c r="AT18" i="34"/>
  <c r="AU18" i="34"/>
  <c r="D19" i="34"/>
  <c r="E19" i="34"/>
  <c r="F19" i="34"/>
  <c r="G19" i="34"/>
  <c r="H19" i="34"/>
  <c r="I19" i="34"/>
  <c r="J19" i="34"/>
  <c r="K19" i="34"/>
  <c r="L19" i="34"/>
  <c r="M19" i="34"/>
  <c r="N19" i="34"/>
  <c r="O19" i="34"/>
  <c r="P19" i="34"/>
  <c r="Q19" i="34"/>
  <c r="R19" i="34"/>
  <c r="S19" i="34"/>
  <c r="T19" i="34"/>
  <c r="U19" i="34"/>
  <c r="V19" i="34"/>
  <c r="W19" i="34"/>
  <c r="X19" i="34"/>
  <c r="Y19" i="34"/>
  <c r="Z19" i="34"/>
  <c r="AA19" i="34"/>
  <c r="AB19" i="34"/>
  <c r="AC19" i="34"/>
  <c r="AD19" i="34"/>
  <c r="AE19" i="34"/>
  <c r="AF19" i="34"/>
  <c r="AG19" i="34"/>
  <c r="AH19" i="34"/>
  <c r="AI19" i="34"/>
  <c r="AJ19" i="34"/>
  <c r="AK19" i="34"/>
  <c r="AL19" i="34"/>
  <c r="AM19" i="34"/>
  <c r="AN19" i="34"/>
  <c r="AO19" i="34"/>
  <c r="AP19" i="34"/>
  <c r="AQ19" i="34"/>
  <c r="AR19" i="34"/>
  <c r="AS19" i="34"/>
  <c r="AT19" i="34"/>
  <c r="AU19" i="34"/>
  <c r="D20" i="34"/>
  <c r="E20" i="34"/>
  <c r="F20" i="34"/>
  <c r="G20" i="34"/>
  <c r="H20" i="34"/>
  <c r="I20" i="34"/>
  <c r="J20" i="34"/>
  <c r="K20" i="34"/>
  <c r="L20" i="34"/>
  <c r="M20" i="34"/>
  <c r="N20" i="34"/>
  <c r="O20" i="34"/>
  <c r="P20" i="34"/>
  <c r="Q20" i="34"/>
  <c r="R20" i="34"/>
  <c r="S20" i="34"/>
  <c r="T20" i="34"/>
  <c r="U20" i="34"/>
  <c r="V20" i="34"/>
  <c r="W20" i="34"/>
  <c r="X20" i="34"/>
  <c r="Y20" i="34"/>
  <c r="Z20" i="34"/>
  <c r="AA20" i="34"/>
  <c r="AB20" i="34"/>
  <c r="AC20" i="34"/>
  <c r="AD20" i="34"/>
  <c r="AE20" i="34"/>
  <c r="AF20" i="34"/>
  <c r="AG20" i="34"/>
  <c r="AH20" i="34"/>
  <c r="AI20" i="34"/>
  <c r="AJ20" i="34"/>
  <c r="AK20" i="34"/>
  <c r="AL20" i="34"/>
  <c r="AM20" i="34"/>
  <c r="AN20" i="34"/>
  <c r="AO20" i="34"/>
  <c r="AP20" i="34"/>
  <c r="AQ20" i="34"/>
  <c r="AR20" i="34"/>
  <c r="AS20" i="34"/>
  <c r="AT20" i="34"/>
  <c r="AU20" i="34"/>
  <c r="D21" i="34"/>
  <c r="E21" i="34"/>
  <c r="F21" i="34"/>
  <c r="G21" i="34"/>
  <c r="H21" i="34"/>
  <c r="I21" i="34"/>
  <c r="J21" i="34"/>
  <c r="K21" i="34"/>
  <c r="L21" i="34"/>
  <c r="M21" i="34"/>
  <c r="N21" i="34"/>
  <c r="O21" i="34"/>
  <c r="P21" i="34"/>
  <c r="Q21" i="34"/>
  <c r="R21" i="34"/>
  <c r="S21" i="34"/>
  <c r="T21" i="34"/>
  <c r="U21" i="34"/>
  <c r="V21" i="34"/>
  <c r="W21" i="34"/>
  <c r="X21" i="34"/>
  <c r="Y21" i="34"/>
  <c r="Z21" i="34"/>
  <c r="AA21" i="34"/>
  <c r="AB21" i="34"/>
  <c r="AC21" i="34"/>
  <c r="AD21" i="34"/>
  <c r="AE21" i="34"/>
  <c r="AF21" i="34"/>
  <c r="AG21" i="34"/>
  <c r="AH21" i="34"/>
  <c r="AI21" i="34"/>
  <c r="AJ21" i="34"/>
  <c r="AK21" i="34"/>
  <c r="AL21" i="34"/>
  <c r="AM21" i="34"/>
  <c r="AN21" i="34"/>
  <c r="AO21" i="34"/>
  <c r="AP21" i="34"/>
  <c r="AQ21" i="34"/>
  <c r="AR21" i="34"/>
  <c r="AS21" i="34"/>
  <c r="AT21" i="34"/>
  <c r="AU21" i="34"/>
  <c r="D22" i="34"/>
  <c r="E22" i="34"/>
  <c r="F22" i="34"/>
  <c r="G22" i="34"/>
  <c r="H22" i="34"/>
  <c r="I22" i="34"/>
  <c r="J22" i="34"/>
  <c r="K22" i="34"/>
  <c r="L22" i="34"/>
  <c r="M22" i="34"/>
  <c r="N22" i="34"/>
  <c r="O22" i="34"/>
  <c r="P22" i="34"/>
  <c r="Q22" i="34"/>
  <c r="R22" i="34"/>
  <c r="S22" i="34"/>
  <c r="T22" i="34"/>
  <c r="U22" i="34"/>
  <c r="V22" i="34"/>
  <c r="W22" i="34"/>
  <c r="X22" i="34"/>
  <c r="Y22" i="34"/>
  <c r="Z22" i="34"/>
  <c r="AA22" i="34"/>
  <c r="AB22" i="34"/>
  <c r="AC22" i="34"/>
  <c r="AD22" i="34"/>
  <c r="AE22" i="34"/>
  <c r="AF22" i="34"/>
  <c r="AG22" i="34"/>
  <c r="AH22" i="34"/>
  <c r="AI22" i="34"/>
  <c r="AJ22" i="34"/>
  <c r="AK22" i="34"/>
  <c r="AL22" i="34"/>
  <c r="AM22" i="34"/>
  <c r="AN22" i="34"/>
  <c r="AO22" i="34"/>
  <c r="AP22" i="34"/>
  <c r="AQ22" i="34"/>
  <c r="AR22" i="34"/>
  <c r="AS22" i="34"/>
  <c r="AT22" i="34"/>
  <c r="AU22" i="34"/>
  <c r="D23" i="34"/>
  <c r="E23" i="34"/>
  <c r="F23" i="34"/>
  <c r="G23" i="34"/>
  <c r="H23" i="34"/>
  <c r="I23" i="34"/>
  <c r="J23" i="34"/>
  <c r="K23" i="34"/>
  <c r="L23" i="34"/>
  <c r="M23" i="34"/>
  <c r="N23" i="34"/>
  <c r="O23" i="34"/>
  <c r="P23" i="34"/>
  <c r="Q23" i="34"/>
  <c r="R23" i="34"/>
  <c r="S23" i="34"/>
  <c r="T23" i="34"/>
  <c r="U23" i="34"/>
  <c r="V23" i="34"/>
  <c r="W23" i="34"/>
  <c r="X23" i="34"/>
  <c r="Y23" i="34"/>
  <c r="Z23" i="34"/>
  <c r="AA23" i="34"/>
  <c r="AB23" i="34"/>
  <c r="AC23" i="34"/>
  <c r="AD23" i="34"/>
  <c r="AE23" i="34"/>
  <c r="AF23" i="34"/>
  <c r="AG23" i="34"/>
  <c r="AH23" i="34"/>
  <c r="AI23" i="34"/>
  <c r="AJ23" i="34"/>
  <c r="AK23" i="34"/>
  <c r="AL23" i="34"/>
  <c r="AM23" i="34"/>
  <c r="AN23" i="34"/>
  <c r="AO23" i="34"/>
  <c r="AP23" i="34"/>
  <c r="AQ23" i="34"/>
  <c r="AR23" i="34"/>
  <c r="AS23" i="34"/>
  <c r="AT23" i="34"/>
  <c r="AU23" i="34"/>
  <c r="D24" i="34"/>
  <c r="E24" i="34"/>
  <c r="F24" i="34"/>
  <c r="G24" i="34"/>
  <c r="H24" i="34"/>
  <c r="I24" i="34"/>
  <c r="J24" i="34"/>
  <c r="K24" i="34"/>
  <c r="L24" i="34"/>
  <c r="M24" i="34"/>
  <c r="N24" i="34"/>
  <c r="O24" i="34"/>
  <c r="P24" i="34"/>
  <c r="Q24" i="34"/>
  <c r="R24" i="34"/>
  <c r="S24" i="34"/>
  <c r="T24" i="34"/>
  <c r="U24" i="34"/>
  <c r="V24" i="34"/>
  <c r="W24" i="34"/>
  <c r="X24" i="34"/>
  <c r="Y24" i="34"/>
  <c r="Z24" i="34"/>
  <c r="AA24" i="34"/>
  <c r="AB24" i="34"/>
  <c r="AC24" i="34"/>
  <c r="AD24" i="34"/>
  <c r="AE24" i="34"/>
  <c r="AF24" i="34"/>
  <c r="AG24" i="34"/>
  <c r="AH24" i="34"/>
  <c r="AI24" i="34"/>
  <c r="AJ24" i="34"/>
  <c r="AK24" i="34"/>
  <c r="AL24" i="34"/>
  <c r="AM24" i="34"/>
  <c r="AN24" i="34"/>
  <c r="AO24" i="34"/>
  <c r="AP24" i="34"/>
  <c r="AQ24" i="34"/>
  <c r="AR24" i="34"/>
  <c r="AS24" i="34"/>
  <c r="AT24" i="34"/>
  <c r="AU24" i="34"/>
  <c r="D25" i="34"/>
  <c r="E25" i="34"/>
  <c r="F25" i="34"/>
  <c r="G25" i="34"/>
  <c r="H25" i="34"/>
  <c r="I25" i="34"/>
  <c r="J25" i="34"/>
  <c r="K25" i="34"/>
  <c r="L25" i="34"/>
  <c r="M25" i="34"/>
  <c r="N25" i="34"/>
  <c r="O25" i="34"/>
  <c r="P25" i="34"/>
  <c r="Q25" i="34"/>
  <c r="R25" i="34"/>
  <c r="S25" i="34"/>
  <c r="T25" i="34"/>
  <c r="U25" i="34"/>
  <c r="V25" i="34"/>
  <c r="W25" i="34"/>
  <c r="X25" i="34"/>
  <c r="Y25" i="34"/>
  <c r="Z25" i="34"/>
  <c r="AA25" i="34"/>
  <c r="AB25" i="34"/>
  <c r="AC25" i="34"/>
  <c r="AD25" i="34"/>
  <c r="AE25" i="34"/>
  <c r="AF25" i="34"/>
  <c r="AG25" i="34"/>
  <c r="AH25" i="34"/>
  <c r="AI25" i="34"/>
  <c r="AJ25" i="34"/>
  <c r="AK25" i="34"/>
  <c r="AL25" i="34"/>
  <c r="AM25" i="34"/>
  <c r="AN25" i="34"/>
  <c r="AO25" i="34"/>
  <c r="AP25" i="34"/>
  <c r="AQ25" i="34"/>
  <c r="AR25" i="34"/>
  <c r="AS25" i="34"/>
  <c r="AT25" i="34"/>
  <c r="AU25" i="34"/>
  <c r="D26" i="34"/>
  <c r="E26" i="34"/>
  <c r="F26" i="34"/>
  <c r="G26" i="34"/>
  <c r="H26" i="34"/>
  <c r="I26" i="34"/>
  <c r="J26" i="34"/>
  <c r="K26" i="34"/>
  <c r="L26" i="34"/>
  <c r="M26" i="34"/>
  <c r="N26" i="34"/>
  <c r="O26" i="34"/>
  <c r="P26" i="34"/>
  <c r="Q26" i="34"/>
  <c r="R26" i="34"/>
  <c r="S26" i="34"/>
  <c r="T26" i="34"/>
  <c r="U26" i="34"/>
  <c r="V26" i="34"/>
  <c r="W26" i="34"/>
  <c r="X26" i="34"/>
  <c r="Y26" i="34"/>
  <c r="Z26" i="34"/>
  <c r="AA26" i="34"/>
  <c r="AB26" i="34"/>
  <c r="AC26" i="34"/>
  <c r="AD26" i="34"/>
  <c r="AE26" i="34"/>
  <c r="AF26" i="34"/>
  <c r="AG26" i="34"/>
  <c r="AH26" i="34"/>
  <c r="AI26" i="34"/>
  <c r="AJ26" i="34"/>
  <c r="AK26" i="34"/>
  <c r="AL26" i="34"/>
  <c r="AM26" i="34"/>
  <c r="AN26" i="34"/>
  <c r="AO26" i="34"/>
  <c r="AP26" i="34"/>
  <c r="AQ26" i="34"/>
  <c r="AR26" i="34"/>
  <c r="AS26" i="34"/>
  <c r="AT26" i="34"/>
  <c r="AU26" i="34"/>
  <c r="D27" i="34"/>
  <c r="E27" i="34"/>
  <c r="F27" i="34"/>
  <c r="G27" i="34"/>
  <c r="H27" i="34"/>
  <c r="I27" i="34"/>
  <c r="J27" i="34"/>
  <c r="K27" i="34"/>
  <c r="L27" i="34"/>
  <c r="M27" i="34"/>
  <c r="N27" i="34"/>
  <c r="O27" i="34"/>
  <c r="P27" i="34"/>
  <c r="Q27" i="34"/>
  <c r="R27" i="34"/>
  <c r="S27" i="34"/>
  <c r="T27" i="34"/>
  <c r="U27" i="34"/>
  <c r="V27" i="34"/>
  <c r="W27" i="34"/>
  <c r="X27" i="34"/>
  <c r="Y27" i="34"/>
  <c r="Z27" i="34"/>
  <c r="AA27" i="34"/>
  <c r="AB27" i="34"/>
  <c r="AC27" i="34"/>
  <c r="AD27" i="34"/>
  <c r="AE27" i="34"/>
  <c r="AF27" i="34"/>
  <c r="AG27" i="34"/>
  <c r="AH27" i="34"/>
  <c r="AI27" i="34"/>
  <c r="AJ27" i="34"/>
  <c r="AK27" i="34"/>
  <c r="AL27" i="34"/>
  <c r="AM27" i="34"/>
  <c r="AN27" i="34"/>
  <c r="AO27" i="34"/>
  <c r="AP27" i="34"/>
  <c r="AQ27" i="34"/>
  <c r="AR27" i="34"/>
  <c r="AS27" i="34"/>
  <c r="AT27" i="34"/>
  <c r="AU27" i="34"/>
  <c r="D28" i="34"/>
  <c r="E28" i="34"/>
  <c r="F28" i="34"/>
  <c r="G28" i="34"/>
  <c r="H28" i="34"/>
  <c r="I28" i="34"/>
  <c r="J28" i="34"/>
  <c r="K28" i="34"/>
  <c r="L28" i="34"/>
  <c r="M28" i="34"/>
  <c r="N28" i="34"/>
  <c r="O28" i="34"/>
  <c r="P28" i="34"/>
  <c r="Q28" i="34"/>
  <c r="R28" i="34"/>
  <c r="S28" i="34"/>
  <c r="T28" i="34"/>
  <c r="U28" i="34"/>
  <c r="V28" i="34"/>
  <c r="W28" i="34"/>
  <c r="X28" i="34"/>
  <c r="Y28" i="34"/>
  <c r="Z28" i="34"/>
  <c r="AA28" i="34"/>
  <c r="AB28" i="34"/>
  <c r="AC28" i="34"/>
  <c r="AD28" i="34"/>
  <c r="AE28" i="34"/>
  <c r="AF28" i="34"/>
  <c r="AG28" i="34"/>
  <c r="AH28" i="34"/>
  <c r="AI28" i="34"/>
  <c r="AJ28" i="34"/>
  <c r="AK28" i="34"/>
  <c r="AL28" i="34"/>
  <c r="AM28" i="34"/>
  <c r="AN28" i="34"/>
  <c r="AO28" i="34"/>
  <c r="AP28" i="34"/>
  <c r="AQ28" i="34"/>
  <c r="AR28" i="34"/>
  <c r="AS28" i="34"/>
  <c r="AT28" i="34"/>
  <c r="AU28" i="34"/>
  <c r="D29" i="34"/>
  <c r="E29" i="34"/>
  <c r="F29" i="34"/>
  <c r="G29" i="34"/>
  <c r="H29" i="34"/>
  <c r="I29" i="34"/>
  <c r="J29" i="34"/>
  <c r="K29" i="34"/>
  <c r="L29" i="34"/>
  <c r="M29" i="34"/>
  <c r="N29" i="34"/>
  <c r="O29" i="34"/>
  <c r="P29" i="34"/>
  <c r="Q29" i="34"/>
  <c r="R29" i="34"/>
  <c r="S29" i="34"/>
  <c r="T29" i="34"/>
  <c r="U29" i="34"/>
  <c r="V29" i="34"/>
  <c r="W29" i="34"/>
  <c r="X29" i="34"/>
  <c r="Y29" i="34"/>
  <c r="Z29" i="34"/>
  <c r="AA29" i="34"/>
  <c r="AB29" i="34"/>
  <c r="AC29" i="34"/>
  <c r="AD29" i="34"/>
  <c r="AE29" i="34"/>
  <c r="AF29" i="34"/>
  <c r="AG29" i="34"/>
  <c r="AH29" i="34"/>
  <c r="AI29" i="34"/>
  <c r="AJ29" i="34"/>
  <c r="AK29" i="34"/>
  <c r="AL29" i="34"/>
  <c r="AM29" i="34"/>
  <c r="AN29" i="34"/>
  <c r="AO29" i="34"/>
  <c r="AP29" i="34"/>
  <c r="AQ29" i="34"/>
  <c r="AR29" i="34"/>
  <c r="AS29" i="34"/>
  <c r="AT29" i="34"/>
  <c r="AU29" i="34"/>
  <c r="D30" i="34"/>
  <c r="E30" i="34"/>
  <c r="F30" i="34"/>
  <c r="G30" i="34"/>
  <c r="H30" i="34"/>
  <c r="I30" i="34"/>
  <c r="J30" i="34"/>
  <c r="K30" i="34"/>
  <c r="L30" i="34"/>
  <c r="M30" i="34"/>
  <c r="N30" i="34"/>
  <c r="O30" i="34"/>
  <c r="P30" i="34"/>
  <c r="Q30" i="34"/>
  <c r="R30" i="34"/>
  <c r="S30" i="34"/>
  <c r="T30" i="34"/>
  <c r="U30" i="34"/>
  <c r="V30" i="34"/>
  <c r="W30" i="34"/>
  <c r="X30" i="34"/>
  <c r="Y30" i="34"/>
  <c r="Z30" i="34"/>
  <c r="AA30" i="34"/>
  <c r="AB30" i="34"/>
  <c r="AC30" i="34"/>
  <c r="AD30" i="34"/>
  <c r="AE30" i="34"/>
  <c r="AF30" i="34"/>
  <c r="AG30" i="34"/>
  <c r="AH30" i="34"/>
  <c r="AI30" i="34"/>
  <c r="AJ30" i="34"/>
  <c r="AK30" i="34"/>
  <c r="AL30" i="34"/>
  <c r="AM30" i="34"/>
  <c r="AN30" i="34"/>
  <c r="AO30" i="34"/>
  <c r="AP30" i="34"/>
  <c r="AQ30" i="34"/>
  <c r="AR30" i="34"/>
  <c r="AS30" i="34"/>
  <c r="AT30" i="34"/>
  <c r="AU30" i="34"/>
  <c r="D31" i="34"/>
  <c r="E31" i="34"/>
  <c r="F31" i="34"/>
  <c r="G31" i="34"/>
  <c r="H31" i="34"/>
  <c r="I31" i="34"/>
  <c r="J31" i="34"/>
  <c r="K31" i="34"/>
  <c r="L31" i="34"/>
  <c r="M31" i="34"/>
  <c r="N31" i="34"/>
  <c r="O31" i="34"/>
  <c r="P31" i="34"/>
  <c r="Q31" i="34"/>
  <c r="R31" i="34"/>
  <c r="S31" i="34"/>
  <c r="T31" i="34"/>
  <c r="U31" i="34"/>
  <c r="V31" i="34"/>
  <c r="W31" i="34"/>
  <c r="X31" i="34"/>
  <c r="Y31" i="34"/>
  <c r="Z31" i="34"/>
  <c r="AA31" i="34"/>
  <c r="AB31" i="34"/>
  <c r="AC31" i="34"/>
  <c r="AD31" i="34"/>
  <c r="AE31" i="34"/>
  <c r="AF31" i="34"/>
  <c r="AG31" i="34"/>
  <c r="AH31" i="34"/>
  <c r="AI31" i="34"/>
  <c r="AJ31" i="34"/>
  <c r="AK31" i="34"/>
  <c r="AL31" i="34"/>
  <c r="AM31" i="34"/>
  <c r="AN31" i="34"/>
  <c r="AO31" i="34"/>
  <c r="AP31" i="34"/>
  <c r="AQ31" i="34"/>
  <c r="AR31" i="34"/>
  <c r="AS31" i="34"/>
  <c r="AT31" i="34"/>
  <c r="AU31" i="34"/>
  <c r="D32" i="34"/>
  <c r="E32" i="34"/>
  <c r="F32" i="34"/>
  <c r="G32" i="34"/>
  <c r="H32" i="34"/>
  <c r="I32" i="34"/>
  <c r="J32" i="34"/>
  <c r="K32" i="34"/>
  <c r="L32" i="34"/>
  <c r="M32" i="34"/>
  <c r="N32" i="34"/>
  <c r="O32" i="34"/>
  <c r="P32" i="34"/>
  <c r="Q32" i="34"/>
  <c r="R32" i="34"/>
  <c r="S32" i="34"/>
  <c r="T32" i="34"/>
  <c r="U32" i="34"/>
  <c r="V32" i="34"/>
  <c r="W32" i="34"/>
  <c r="X32" i="34"/>
  <c r="Y32" i="34"/>
  <c r="Z32" i="34"/>
  <c r="AA32" i="34"/>
  <c r="AB32" i="34"/>
  <c r="AC32" i="34"/>
  <c r="AD32" i="34"/>
  <c r="AE32" i="34"/>
  <c r="AF32" i="34"/>
  <c r="AG32" i="34"/>
  <c r="AH32" i="34"/>
  <c r="AI32" i="34"/>
  <c r="AJ32" i="34"/>
  <c r="AK32" i="34"/>
  <c r="AL32" i="34"/>
  <c r="AM32" i="34"/>
  <c r="AN32" i="34"/>
  <c r="AO32" i="34"/>
  <c r="AP32" i="34"/>
  <c r="AQ32" i="34"/>
  <c r="AR32" i="34"/>
  <c r="AS32" i="34"/>
  <c r="AT32" i="34"/>
  <c r="AU32" i="34"/>
  <c r="D33" i="34"/>
  <c r="E33" i="34"/>
  <c r="F33" i="34"/>
  <c r="G33" i="34"/>
  <c r="H33" i="34"/>
  <c r="I33" i="34"/>
  <c r="J33" i="34"/>
  <c r="K33" i="34"/>
  <c r="L33" i="34"/>
  <c r="M33" i="34"/>
  <c r="N33" i="34"/>
  <c r="O33" i="34"/>
  <c r="P33" i="34"/>
  <c r="Q33" i="34"/>
  <c r="R33" i="34"/>
  <c r="S33" i="34"/>
  <c r="T33" i="34"/>
  <c r="U33" i="34"/>
  <c r="V33" i="34"/>
  <c r="W33" i="34"/>
  <c r="X33" i="34"/>
  <c r="Y33" i="34"/>
  <c r="Z33" i="34"/>
  <c r="AA33" i="34"/>
  <c r="AB33" i="34"/>
  <c r="AC33" i="34"/>
  <c r="AD33" i="34"/>
  <c r="AE33" i="34"/>
  <c r="AF33" i="34"/>
  <c r="AG33" i="34"/>
  <c r="AH33" i="34"/>
  <c r="AI33" i="34"/>
  <c r="AJ33" i="34"/>
  <c r="AK33" i="34"/>
  <c r="AL33" i="34"/>
  <c r="AM33" i="34"/>
  <c r="AN33" i="34"/>
  <c r="AO33" i="34"/>
  <c r="AP33" i="34"/>
  <c r="AQ33" i="34"/>
  <c r="AR33" i="34"/>
  <c r="AS33" i="34"/>
  <c r="AT33" i="34"/>
  <c r="AU33" i="34"/>
  <c r="D34" i="34"/>
  <c r="E34" i="34"/>
  <c r="F34" i="34"/>
  <c r="G34" i="34"/>
  <c r="H34" i="34"/>
  <c r="I34" i="34"/>
  <c r="J34" i="34"/>
  <c r="K34" i="34"/>
  <c r="L34" i="34"/>
  <c r="M34" i="34"/>
  <c r="N34" i="34"/>
  <c r="O34" i="34"/>
  <c r="P34" i="34"/>
  <c r="Q34" i="34"/>
  <c r="R34" i="34"/>
  <c r="S34" i="34"/>
  <c r="T34" i="34"/>
  <c r="U34" i="34"/>
  <c r="V34" i="34"/>
  <c r="W34" i="34"/>
  <c r="X34" i="34"/>
  <c r="Y34" i="34"/>
  <c r="Z34" i="34"/>
  <c r="AA34" i="34"/>
  <c r="AB34" i="34"/>
  <c r="AC34" i="34"/>
  <c r="AD34" i="34"/>
  <c r="AE34" i="34"/>
  <c r="AF34" i="34"/>
  <c r="AG34" i="34"/>
  <c r="AH34" i="34"/>
  <c r="AI34" i="34"/>
  <c r="AJ34" i="34"/>
  <c r="AK34" i="34"/>
  <c r="AL34" i="34"/>
  <c r="AM34" i="34"/>
  <c r="AN34" i="34"/>
  <c r="AO34" i="34"/>
  <c r="AP34" i="34"/>
  <c r="AQ34" i="34"/>
  <c r="AR34" i="34"/>
  <c r="AS34" i="34"/>
  <c r="AT34" i="34"/>
  <c r="AU34" i="34"/>
  <c r="D35" i="34"/>
  <c r="E35" i="34"/>
  <c r="F35" i="34"/>
  <c r="G35" i="34"/>
  <c r="H35" i="34"/>
  <c r="I35" i="34"/>
  <c r="J35" i="34"/>
  <c r="K35" i="34"/>
  <c r="L35" i="34"/>
  <c r="M35" i="34"/>
  <c r="N35" i="34"/>
  <c r="O35" i="34"/>
  <c r="P35" i="34"/>
  <c r="Q35" i="34"/>
  <c r="R35" i="34"/>
  <c r="S35" i="34"/>
  <c r="T35" i="34"/>
  <c r="U35" i="34"/>
  <c r="V35" i="34"/>
  <c r="W35" i="34"/>
  <c r="X35" i="34"/>
  <c r="Y35" i="34"/>
  <c r="Z35" i="34"/>
  <c r="AA35" i="34"/>
  <c r="AB35" i="34"/>
  <c r="AC35" i="34"/>
  <c r="AD35" i="34"/>
  <c r="AE35" i="34"/>
  <c r="AF35" i="34"/>
  <c r="AG35" i="34"/>
  <c r="AH35" i="34"/>
  <c r="AI35" i="34"/>
  <c r="AJ35" i="34"/>
  <c r="AK35" i="34"/>
  <c r="AL35" i="34"/>
  <c r="AM35" i="34"/>
  <c r="AN35" i="34"/>
  <c r="AO35" i="34"/>
  <c r="AP35" i="34"/>
  <c r="AQ35" i="34"/>
  <c r="AR35" i="34"/>
  <c r="AS35" i="34"/>
  <c r="AT35" i="34"/>
  <c r="AU35" i="34"/>
  <c r="D36" i="34"/>
  <c r="E36" i="34"/>
  <c r="F36" i="34"/>
  <c r="G36" i="34"/>
  <c r="H36" i="34"/>
  <c r="I36" i="34"/>
  <c r="J36" i="34"/>
  <c r="K36" i="34"/>
  <c r="L36" i="34"/>
  <c r="M36" i="34"/>
  <c r="N36" i="34"/>
  <c r="O36" i="34"/>
  <c r="P36" i="34"/>
  <c r="Q36" i="34"/>
  <c r="R36" i="34"/>
  <c r="S36" i="34"/>
  <c r="T36" i="34"/>
  <c r="U36" i="34"/>
  <c r="V36" i="34"/>
  <c r="W36" i="34"/>
  <c r="X36" i="34"/>
  <c r="Y36" i="34"/>
  <c r="Z36" i="34"/>
  <c r="AA36" i="34"/>
  <c r="AB36" i="34"/>
  <c r="AC36" i="34"/>
  <c r="AD36" i="34"/>
  <c r="AE36" i="34"/>
  <c r="AF36" i="34"/>
  <c r="AG36" i="34"/>
  <c r="AH36" i="34"/>
  <c r="AI36" i="34"/>
  <c r="AJ36" i="34"/>
  <c r="AK36" i="34"/>
  <c r="AL36" i="34"/>
  <c r="AM36" i="34"/>
  <c r="AN36" i="34"/>
  <c r="AO36" i="34"/>
  <c r="AP36" i="34"/>
  <c r="AQ36" i="34"/>
  <c r="AR36" i="34"/>
  <c r="AS36" i="34"/>
  <c r="AT36" i="34"/>
  <c r="AU36" i="34"/>
  <c r="D37" i="34"/>
  <c r="E37" i="34"/>
  <c r="F37" i="34"/>
  <c r="G37" i="34"/>
  <c r="H37" i="34"/>
  <c r="I37" i="34"/>
  <c r="J37" i="34"/>
  <c r="K37" i="34"/>
  <c r="L37" i="34"/>
  <c r="M37" i="34"/>
  <c r="N37" i="34"/>
  <c r="O37" i="34"/>
  <c r="P37" i="34"/>
  <c r="Q37" i="34"/>
  <c r="R37" i="34"/>
  <c r="S37" i="34"/>
  <c r="T37" i="34"/>
  <c r="U37" i="34"/>
  <c r="V37" i="34"/>
  <c r="W37" i="34"/>
  <c r="X37" i="34"/>
  <c r="Y37" i="34"/>
  <c r="Z37" i="34"/>
  <c r="AA37" i="34"/>
  <c r="AB37" i="34"/>
  <c r="AC37" i="34"/>
  <c r="AD37" i="34"/>
  <c r="AE37" i="34"/>
  <c r="AF37" i="34"/>
  <c r="AG37" i="34"/>
  <c r="AH37" i="34"/>
  <c r="AI37" i="34"/>
  <c r="AJ37" i="34"/>
  <c r="AK37" i="34"/>
  <c r="AL37" i="34"/>
  <c r="AM37" i="34"/>
  <c r="AN37" i="34"/>
  <c r="AO37" i="34"/>
  <c r="AP37" i="34"/>
  <c r="AQ37" i="34"/>
  <c r="AR37" i="34"/>
  <c r="AS37" i="34"/>
  <c r="AT37" i="34"/>
  <c r="AU37" i="34"/>
  <c r="D38" i="34"/>
  <c r="E38" i="34"/>
  <c r="F38" i="34"/>
  <c r="G38" i="34"/>
  <c r="H38" i="34"/>
  <c r="I38" i="34"/>
  <c r="J38" i="34"/>
  <c r="K38" i="34"/>
  <c r="L38" i="34"/>
  <c r="M38" i="34"/>
  <c r="N38" i="34"/>
  <c r="O38" i="34"/>
  <c r="P38" i="34"/>
  <c r="Q38" i="34"/>
  <c r="R38" i="34"/>
  <c r="S38" i="34"/>
  <c r="T38" i="34"/>
  <c r="U38" i="34"/>
  <c r="V38" i="34"/>
  <c r="W38" i="34"/>
  <c r="X38" i="34"/>
  <c r="Y38" i="34"/>
  <c r="Z38" i="34"/>
  <c r="AA38" i="34"/>
  <c r="AB38" i="34"/>
  <c r="AC38" i="34"/>
  <c r="AD38" i="34"/>
  <c r="AE38" i="34"/>
  <c r="AF38" i="34"/>
  <c r="AG38" i="34"/>
  <c r="AH38" i="34"/>
  <c r="AI38" i="34"/>
  <c r="AJ38" i="34"/>
  <c r="AK38" i="34"/>
  <c r="AL38" i="34"/>
  <c r="AM38" i="34"/>
  <c r="AN38" i="34"/>
  <c r="AO38" i="34"/>
  <c r="AP38" i="34"/>
  <c r="AQ38" i="34"/>
  <c r="AR38" i="34"/>
  <c r="AS38" i="34"/>
  <c r="AT38" i="34"/>
  <c r="AU38" i="34"/>
  <c r="D39" i="34"/>
  <c r="E39" i="34"/>
  <c r="F39" i="34"/>
  <c r="G39" i="34"/>
  <c r="H39" i="34"/>
  <c r="I39" i="34"/>
  <c r="J39" i="34"/>
  <c r="K39" i="34"/>
  <c r="L39" i="34"/>
  <c r="M39" i="34"/>
  <c r="N39" i="34"/>
  <c r="O39" i="34"/>
  <c r="P39" i="34"/>
  <c r="Q39" i="34"/>
  <c r="R39" i="34"/>
  <c r="S39" i="34"/>
  <c r="T39" i="34"/>
  <c r="U39" i="34"/>
  <c r="V39" i="34"/>
  <c r="W39" i="34"/>
  <c r="X39" i="34"/>
  <c r="Y39" i="34"/>
  <c r="Z39" i="34"/>
  <c r="AA39" i="34"/>
  <c r="AB39" i="34"/>
  <c r="AC39" i="34"/>
  <c r="AD39" i="34"/>
  <c r="AE39" i="34"/>
  <c r="AF39" i="34"/>
  <c r="AG39" i="34"/>
  <c r="AH39" i="34"/>
  <c r="AI39" i="34"/>
  <c r="AJ39" i="34"/>
  <c r="AK39" i="34"/>
  <c r="AL39" i="34"/>
  <c r="AM39" i="34"/>
  <c r="AN39" i="34"/>
  <c r="AO39" i="34"/>
  <c r="AP39" i="34"/>
  <c r="AQ39" i="34"/>
  <c r="AR39" i="34"/>
  <c r="AS39" i="34"/>
  <c r="AT39" i="34"/>
  <c r="AU39" i="34"/>
  <c r="D40" i="34"/>
  <c r="E40" i="34"/>
  <c r="F40" i="34"/>
  <c r="G40" i="34"/>
  <c r="H40" i="34"/>
  <c r="I40" i="34"/>
  <c r="J40" i="34"/>
  <c r="K40" i="34"/>
  <c r="L40" i="34"/>
  <c r="M40" i="34"/>
  <c r="N40" i="34"/>
  <c r="O40" i="34"/>
  <c r="P40" i="34"/>
  <c r="Q40" i="34"/>
  <c r="R40" i="34"/>
  <c r="S40" i="34"/>
  <c r="T40" i="34"/>
  <c r="U40" i="34"/>
  <c r="V40" i="34"/>
  <c r="W40" i="34"/>
  <c r="X40" i="34"/>
  <c r="Y40" i="34"/>
  <c r="Z40" i="34"/>
  <c r="AA40" i="34"/>
  <c r="AB40" i="34"/>
  <c r="AC40" i="34"/>
  <c r="AD40" i="34"/>
  <c r="AE40" i="34"/>
  <c r="AF40" i="34"/>
  <c r="AG40" i="34"/>
  <c r="AH40" i="34"/>
  <c r="AI40" i="34"/>
  <c r="AJ40" i="34"/>
  <c r="AK40" i="34"/>
  <c r="AL40" i="34"/>
  <c r="AM40" i="34"/>
  <c r="AN40" i="34"/>
  <c r="AO40" i="34"/>
  <c r="AP40" i="34"/>
  <c r="AQ40" i="34"/>
  <c r="AR40" i="34"/>
  <c r="AS40" i="34"/>
  <c r="AT40" i="34"/>
  <c r="AU40" i="34"/>
  <c r="D41" i="34"/>
  <c r="E41" i="34"/>
  <c r="F41" i="34"/>
  <c r="G41" i="34"/>
  <c r="H41" i="34"/>
  <c r="I41" i="34"/>
  <c r="J41" i="34"/>
  <c r="K41" i="34"/>
  <c r="L41" i="34"/>
  <c r="M41" i="34"/>
  <c r="N41" i="34"/>
  <c r="O41" i="34"/>
  <c r="P41" i="34"/>
  <c r="Q41" i="34"/>
  <c r="R41" i="34"/>
  <c r="S41" i="34"/>
  <c r="T41" i="34"/>
  <c r="U41" i="34"/>
  <c r="V41" i="34"/>
  <c r="W41" i="34"/>
  <c r="X41" i="34"/>
  <c r="Y41" i="34"/>
  <c r="Z41" i="34"/>
  <c r="AA41" i="34"/>
  <c r="AB41" i="34"/>
  <c r="AC41" i="34"/>
  <c r="AD41" i="34"/>
  <c r="AE41" i="34"/>
  <c r="AF41" i="34"/>
  <c r="AG41" i="34"/>
  <c r="AH41" i="34"/>
  <c r="AI41" i="34"/>
  <c r="AJ41" i="34"/>
  <c r="AK41" i="34"/>
  <c r="AL41" i="34"/>
  <c r="AM41" i="34"/>
  <c r="AN41" i="34"/>
  <c r="AO41" i="34"/>
  <c r="AP41" i="34"/>
  <c r="AQ41" i="34"/>
  <c r="AR41" i="34"/>
  <c r="AS41" i="34"/>
  <c r="AT41" i="34"/>
  <c r="AU41" i="34"/>
  <c r="D42" i="34"/>
  <c r="E42" i="34"/>
  <c r="F42" i="34"/>
  <c r="G42" i="34"/>
  <c r="H42" i="34"/>
  <c r="I42" i="34"/>
  <c r="J42" i="34"/>
  <c r="K42" i="34"/>
  <c r="L42" i="34"/>
  <c r="M42" i="34"/>
  <c r="N42" i="34"/>
  <c r="O42" i="34"/>
  <c r="P42" i="34"/>
  <c r="Q42" i="34"/>
  <c r="R42" i="34"/>
  <c r="S42" i="34"/>
  <c r="T42" i="34"/>
  <c r="U42" i="34"/>
  <c r="V42" i="34"/>
  <c r="W42" i="34"/>
  <c r="X42" i="34"/>
  <c r="Y42" i="34"/>
  <c r="Z42" i="34"/>
  <c r="AA42" i="34"/>
  <c r="AB42" i="34"/>
  <c r="AC42" i="34"/>
  <c r="AD42" i="34"/>
  <c r="AE42" i="34"/>
  <c r="AF42" i="34"/>
  <c r="AG42" i="34"/>
  <c r="AH42" i="34"/>
  <c r="AI42" i="34"/>
  <c r="AJ42" i="34"/>
  <c r="AK42" i="34"/>
  <c r="AL42" i="34"/>
  <c r="AM42" i="34"/>
  <c r="AN42" i="34"/>
  <c r="AO42" i="34"/>
  <c r="AP42" i="34"/>
  <c r="AQ42" i="34"/>
  <c r="AR42" i="34"/>
  <c r="AS42" i="34"/>
  <c r="AT42" i="34"/>
  <c r="AU42" i="34"/>
  <c r="D43" i="34"/>
  <c r="E43" i="34"/>
  <c r="F43" i="34"/>
  <c r="G43" i="34"/>
  <c r="H43" i="34"/>
  <c r="I43" i="34"/>
  <c r="J43" i="34"/>
  <c r="K43" i="34"/>
  <c r="L43" i="34"/>
  <c r="M43" i="34"/>
  <c r="N43" i="34"/>
  <c r="O43" i="34"/>
  <c r="P43" i="34"/>
  <c r="Q43" i="34"/>
  <c r="R43" i="34"/>
  <c r="S43" i="34"/>
  <c r="T43" i="34"/>
  <c r="U43" i="34"/>
  <c r="V43" i="34"/>
  <c r="W43" i="34"/>
  <c r="X43" i="34"/>
  <c r="Y43" i="34"/>
  <c r="Z43" i="34"/>
  <c r="AA43" i="34"/>
  <c r="AB43" i="34"/>
  <c r="AC43" i="34"/>
  <c r="AD43" i="34"/>
  <c r="AE43" i="34"/>
  <c r="AF43" i="34"/>
  <c r="AG43" i="34"/>
  <c r="AH43" i="34"/>
  <c r="AI43" i="34"/>
  <c r="AJ43" i="34"/>
  <c r="AK43" i="34"/>
  <c r="AL43" i="34"/>
  <c r="AM43" i="34"/>
  <c r="AN43" i="34"/>
  <c r="AO43" i="34"/>
  <c r="AP43" i="34"/>
  <c r="AQ43" i="34"/>
  <c r="AR43" i="34"/>
  <c r="AS43" i="34"/>
  <c r="AT43" i="34"/>
  <c r="AU43" i="34"/>
  <c r="D44" i="34"/>
  <c r="E44" i="34"/>
  <c r="F44" i="34"/>
  <c r="G44" i="34"/>
  <c r="H44" i="34"/>
  <c r="I44" i="34"/>
  <c r="J44" i="34"/>
  <c r="K44" i="34"/>
  <c r="L44" i="34"/>
  <c r="M44" i="34"/>
  <c r="N44" i="34"/>
  <c r="O44" i="34"/>
  <c r="P44" i="34"/>
  <c r="Q44" i="34"/>
  <c r="R44" i="34"/>
  <c r="S44" i="34"/>
  <c r="T44" i="34"/>
  <c r="U44" i="34"/>
  <c r="V44" i="34"/>
  <c r="W44" i="34"/>
  <c r="X44" i="34"/>
  <c r="Y44" i="34"/>
  <c r="Z44" i="34"/>
  <c r="AA44" i="34"/>
  <c r="AB44" i="34"/>
  <c r="AC44" i="34"/>
  <c r="AD44" i="34"/>
  <c r="AE44" i="34"/>
  <c r="AF44" i="34"/>
  <c r="AG44" i="34"/>
  <c r="AH44" i="34"/>
  <c r="AI44" i="34"/>
  <c r="AJ44" i="34"/>
  <c r="AK44" i="34"/>
  <c r="AL44" i="34"/>
  <c r="AM44" i="34"/>
  <c r="AN44" i="34"/>
  <c r="AO44" i="34"/>
  <c r="AP44" i="34"/>
  <c r="AQ44" i="34"/>
  <c r="AR44" i="34"/>
  <c r="AS44" i="34"/>
  <c r="AT44" i="34"/>
  <c r="AU44" i="34"/>
  <c r="D45" i="34"/>
  <c r="E45" i="34"/>
  <c r="F45" i="34"/>
  <c r="G45" i="34"/>
  <c r="H45" i="34"/>
  <c r="I45" i="34"/>
  <c r="J45" i="34"/>
  <c r="K45" i="34"/>
  <c r="L45" i="34"/>
  <c r="M45" i="34"/>
  <c r="N45" i="34"/>
  <c r="O45" i="34"/>
  <c r="P45" i="34"/>
  <c r="Q45" i="34"/>
  <c r="R45" i="34"/>
  <c r="S45" i="34"/>
  <c r="T45" i="34"/>
  <c r="U45" i="34"/>
  <c r="V45" i="34"/>
  <c r="W45" i="34"/>
  <c r="X45" i="34"/>
  <c r="Y45" i="34"/>
  <c r="Z45" i="34"/>
  <c r="AA45" i="34"/>
  <c r="AB45" i="34"/>
  <c r="AC45" i="34"/>
  <c r="AD45" i="34"/>
  <c r="AE45" i="34"/>
  <c r="AF45" i="34"/>
  <c r="AG45" i="34"/>
  <c r="AH45" i="34"/>
  <c r="AI45" i="34"/>
  <c r="AJ45" i="34"/>
  <c r="AK45" i="34"/>
  <c r="AL45" i="34"/>
  <c r="AM45" i="34"/>
  <c r="AN45" i="34"/>
  <c r="AO45" i="34"/>
  <c r="AP45" i="34"/>
  <c r="AQ45" i="34"/>
  <c r="AR45" i="34"/>
  <c r="AS45" i="34"/>
  <c r="AT45" i="34"/>
  <c r="AU45" i="34"/>
  <c r="D46" i="34"/>
  <c r="E46" i="34"/>
  <c r="F46" i="34"/>
  <c r="G46" i="34"/>
  <c r="H46" i="34"/>
  <c r="I46" i="34"/>
  <c r="J46" i="34"/>
  <c r="K46" i="34"/>
  <c r="L46" i="34"/>
  <c r="M46" i="34"/>
  <c r="N46" i="34"/>
  <c r="O46" i="34"/>
  <c r="P46" i="34"/>
  <c r="Q46" i="34"/>
  <c r="R46" i="34"/>
  <c r="S46" i="34"/>
  <c r="T46" i="34"/>
  <c r="U46" i="34"/>
  <c r="V46" i="34"/>
  <c r="W46" i="34"/>
  <c r="X46" i="34"/>
  <c r="Y46" i="34"/>
  <c r="Z46" i="34"/>
  <c r="AA46" i="34"/>
  <c r="AB46" i="34"/>
  <c r="AC46" i="34"/>
  <c r="AD46" i="34"/>
  <c r="AE46" i="34"/>
  <c r="AF46" i="34"/>
  <c r="AG46" i="34"/>
  <c r="AH46" i="34"/>
  <c r="AI46" i="34"/>
  <c r="AJ46" i="34"/>
  <c r="AK46" i="34"/>
  <c r="AL46" i="34"/>
  <c r="AM46" i="34"/>
  <c r="AN46" i="34"/>
  <c r="AO46" i="34"/>
  <c r="AP46" i="34"/>
  <c r="AQ46" i="34"/>
  <c r="AR46" i="34"/>
  <c r="AS46" i="34"/>
  <c r="AT46" i="34"/>
  <c r="AU46" i="34"/>
  <c r="D48" i="34"/>
  <c r="E48" i="34"/>
  <c r="F48" i="34"/>
  <c r="G48" i="34"/>
  <c r="H48" i="34"/>
  <c r="I48" i="34"/>
  <c r="J48" i="34"/>
  <c r="K48" i="34"/>
  <c r="L48" i="34"/>
  <c r="M48" i="34"/>
  <c r="N48" i="34"/>
  <c r="O48" i="34"/>
  <c r="F20" i="35" s="1"/>
  <c r="P48" i="34"/>
  <c r="G20" i="35" s="1"/>
  <c r="M20" i="35" s="1"/>
  <c r="Q48" i="34"/>
  <c r="R48" i="34"/>
  <c r="S48" i="34"/>
  <c r="T48" i="34"/>
  <c r="U48" i="34"/>
  <c r="V48" i="34"/>
  <c r="W48" i="34"/>
  <c r="X48" i="34"/>
  <c r="Y48" i="34"/>
  <c r="Z48" i="34"/>
  <c r="AA48" i="34"/>
  <c r="AB48" i="34"/>
  <c r="AC48" i="34"/>
  <c r="AD48" i="34"/>
  <c r="AE48" i="34"/>
  <c r="AF48" i="34"/>
  <c r="AG48" i="34"/>
  <c r="AH48" i="34"/>
  <c r="AI48" i="34"/>
  <c r="AJ48" i="34"/>
  <c r="AK48" i="34"/>
  <c r="AL48" i="34"/>
  <c r="AM48" i="34"/>
  <c r="AN48" i="34"/>
  <c r="AO48" i="34"/>
  <c r="AP48" i="34"/>
  <c r="AQ48" i="34"/>
  <c r="AR48" i="34"/>
  <c r="AS48" i="34"/>
  <c r="AT48" i="34"/>
  <c r="AU48" i="34"/>
  <c r="E9" i="34"/>
  <c r="F9" i="34"/>
  <c r="G9" i="34"/>
  <c r="H9" i="34"/>
  <c r="I9" i="34"/>
  <c r="J9" i="34"/>
  <c r="K9" i="34"/>
  <c r="L9" i="34"/>
  <c r="M9" i="34"/>
  <c r="N9" i="34"/>
  <c r="O9" i="34"/>
  <c r="P9" i="34"/>
  <c r="Q9" i="34"/>
  <c r="R9" i="34"/>
  <c r="S9" i="34"/>
  <c r="T9" i="34"/>
  <c r="U9" i="34"/>
  <c r="V9" i="34"/>
  <c r="W9" i="34"/>
  <c r="X9" i="34"/>
  <c r="Y9" i="34"/>
  <c r="Z9" i="34"/>
  <c r="AA9" i="34"/>
  <c r="AB9" i="34"/>
  <c r="AC9" i="34"/>
  <c r="AD9" i="34"/>
  <c r="AE9" i="34"/>
  <c r="AF9" i="34"/>
  <c r="AG9" i="34"/>
  <c r="AH9" i="34"/>
  <c r="AI9" i="34"/>
  <c r="AJ9" i="34"/>
  <c r="AK9" i="34"/>
  <c r="AL9" i="34"/>
  <c r="AM9" i="34"/>
  <c r="AN9" i="34"/>
  <c r="AO9" i="34"/>
  <c r="AP9" i="34"/>
  <c r="AQ9" i="34"/>
  <c r="AR9" i="34"/>
  <c r="AS9" i="34"/>
  <c r="AT9" i="34"/>
  <c r="AU9" i="34"/>
  <c r="D9" i="34"/>
  <c r="H30" i="35" l="1"/>
  <c r="F30" i="35"/>
  <c r="H24" i="35"/>
  <c r="F24" i="35"/>
  <c r="I33" i="35"/>
  <c r="G33" i="35"/>
  <c r="M33" i="35" s="1"/>
  <c r="G29" i="35"/>
  <c r="I29" i="35"/>
  <c r="I25" i="35"/>
  <c r="G25" i="35"/>
  <c r="G21" i="35"/>
  <c r="I21" i="35"/>
  <c r="L20" i="35"/>
  <c r="N20" i="35" s="1"/>
  <c r="O20" i="35" s="1"/>
  <c r="H34" i="35"/>
  <c r="F34" i="35"/>
  <c r="H28" i="35"/>
  <c r="F28" i="35"/>
  <c r="H22" i="35"/>
  <c r="F22" i="35"/>
  <c r="H33" i="35"/>
  <c r="F33" i="35"/>
  <c r="L33" i="35" s="1"/>
  <c r="H29" i="35"/>
  <c r="F29" i="35"/>
  <c r="H25" i="35"/>
  <c r="F25" i="35"/>
  <c r="H21" i="35"/>
  <c r="H23" i="35" s="1"/>
  <c r="F21" i="35"/>
  <c r="G34" i="35"/>
  <c r="I34" i="35"/>
  <c r="G32" i="35"/>
  <c r="I32" i="35"/>
  <c r="I30" i="35"/>
  <c r="G30" i="35"/>
  <c r="I28" i="35"/>
  <c r="G28" i="35"/>
  <c r="G26" i="35"/>
  <c r="I26" i="35"/>
  <c r="G24" i="35"/>
  <c r="I24" i="35"/>
  <c r="I22" i="35"/>
  <c r="G22" i="35"/>
  <c r="H32" i="35"/>
  <c r="F32" i="35"/>
  <c r="H26" i="35"/>
  <c r="F26" i="35"/>
  <c r="L26" i="35" s="1"/>
  <c r="M9" i="35"/>
  <c r="N9" i="35" s="1"/>
  <c r="O9" i="35" s="1"/>
  <c r="N10" i="35"/>
  <c r="O10" i="35" s="1"/>
  <c r="L14" i="35"/>
  <c r="L18" i="35" s="1"/>
  <c r="M25" i="35" l="1"/>
  <c r="L30" i="35"/>
  <c r="M29" i="35"/>
  <c r="M21" i="35"/>
  <c r="I31" i="35"/>
  <c r="H35" i="35"/>
  <c r="M22" i="35"/>
  <c r="M30" i="35"/>
  <c r="N30" i="35" s="1"/>
  <c r="O30" i="35" s="1"/>
  <c r="L25" i="35"/>
  <c r="N25" i="35" s="1"/>
  <c r="O25" i="35" s="1"/>
  <c r="I27" i="35"/>
  <c r="G31" i="35"/>
  <c r="M28" i="35"/>
  <c r="I35" i="35"/>
  <c r="L21" i="35"/>
  <c r="L29" i="35"/>
  <c r="L22" i="35"/>
  <c r="L34" i="35"/>
  <c r="I23" i="35"/>
  <c r="F27" i="35"/>
  <c r="L24" i="35"/>
  <c r="G23" i="35"/>
  <c r="G27" i="35"/>
  <c r="M24" i="35"/>
  <c r="G35" i="35"/>
  <c r="M32" i="35"/>
  <c r="H27" i="35"/>
  <c r="F31" i="35"/>
  <c r="L28" i="35"/>
  <c r="N33" i="35"/>
  <c r="O33" i="35" s="1"/>
  <c r="F35" i="35"/>
  <c r="L32" i="35"/>
  <c r="M26" i="35"/>
  <c r="N26" i="35" s="1"/>
  <c r="O26" i="35" s="1"/>
  <c r="M34" i="35"/>
  <c r="H31" i="35"/>
  <c r="F23" i="35"/>
  <c r="N22" i="35" l="1"/>
  <c r="O22" i="35" s="1"/>
  <c r="N29" i="35"/>
  <c r="O29" i="35" s="1"/>
  <c r="F36" i="35"/>
  <c r="N21" i="35"/>
  <c r="O21" i="35" s="1"/>
  <c r="L23" i="35"/>
  <c r="L31" i="35"/>
  <c r="L27" i="35"/>
  <c r="M23" i="35"/>
  <c r="N23" i="35" s="1"/>
  <c r="O23" i="35" s="1"/>
  <c r="N34" i="35"/>
  <c r="O34" i="35" s="1"/>
  <c r="L35" i="35"/>
  <c r="I36" i="35"/>
  <c r="H36" i="35"/>
  <c r="N28" i="35"/>
  <c r="O28" i="35" s="1"/>
  <c r="M31" i="35"/>
  <c r="M27" i="35"/>
  <c r="N24" i="35"/>
  <c r="O24" i="35" s="1"/>
  <c r="M35" i="35"/>
  <c r="N32" i="35"/>
  <c r="O32" i="35" s="1"/>
  <c r="G36" i="35"/>
  <c r="J41" i="8"/>
  <c r="H41" i="8"/>
  <c r="F41" i="8"/>
  <c r="D41" i="8"/>
  <c r="B41" i="8"/>
  <c r="L40" i="8"/>
  <c r="K40" i="8"/>
  <c r="I40" i="8"/>
  <c r="G40" i="8"/>
  <c r="E40" i="8"/>
  <c r="C40" i="8"/>
  <c r="L39" i="8"/>
  <c r="K39" i="8"/>
  <c r="I39" i="8"/>
  <c r="G39" i="8"/>
  <c r="E39" i="8"/>
  <c r="C39" i="8"/>
  <c r="L38" i="8"/>
  <c r="K38" i="8"/>
  <c r="I38" i="8"/>
  <c r="G38" i="8"/>
  <c r="E38" i="8"/>
  <c r="C38" i="8"/>
  <c r="J37" i="8"/>
  <c r="H37" i="8"/>
  <c r="F37" i="8"/>
  <c r="D37" i="8"/>
  <c r="B37" i="8"/>
  <c r="L36" i="8"/>
  <c r="K36" i="8"/>
  <c r="I36" i="8"/>
  <c r="G36" i="8"/>
  <c r="E36" i="8"/>
  <c r="C36" i="8"/>
  <c r="L35" i="8"/>
  <c r="K35" i="8"/>
  <c r="I35" i="8"/>
  <c r="G35" i="8"/>
  <c r="E35" i="8"/>
  <c r="C35" i="8"/>
  <c r="L34" i="8"/>
  <c r="K34" i="8"/>
  <c r="I34" i="8"/>
  <c r="G34" i="8"/>
  <c r="E34" i="8"/>
  <c r="C34" i="8"/>
  <c r="J33" i="8"/>
  <c r="H33" i="8"/>
  <c r="F33" i="8"/>
  <c r="D33" i="8"/>
  <c r="B33" i="8"/>
  <c r="L32" i="8"/>
  <c r="K32" i="8"/>
  <c r="I32" i="8"/>
  <c r="G32" i="8"/>
  <c r="E32" i="8"/>
  <c r="C32" i="8"/>
  <c r="L31" i="8"/>
  <c r="K31" i="8"/>
  <c r="I31" i="8"/>
  <c r="G31" i="8"/>
  <c r="E31" i="8"/>
  <c r="C31" i="8"/>
  <c r="L30" i="8"/>
  <c r="K30" i="8"/>
  <c r="I30" i="8"/>
  <c r="G30" i="8"/>
  <c r="E30" i="8"/>
  <c r="C30" i="8"/>
  <c r="J29" i="8"/>
  <c r="H29" i="8"/>
  <c r="H42" i="8" s="1"/>
  <c r="F29" i="8"/>
  <c r="D29" i="8"/>
  <c r="B29" i="8"/>
  <c r="L28" i="8"/>
  <c r="K28" i="8"/>
  <c r="I28" i="8"/>
  <c r="G28" i="8"/>
  <c r="E28" i="8"/>
  <c r="C28" i="8"/>
  <c r="L27" i="8"/>
  <c r="K27" i="8"/>
  <c r="I27" i="8"/>
  <c r="G27" i="8"/>
  <c r="E27" i="8"/>
  <c r="C27" i="8"/>
  <c r="L26" i="8"/>
  <c r="L29" i="8" s="1"/>
  <c r="K26" i="8"/>
  <c r="I26" i="8"/>
  <c r="G26" i="8"/>
  <c r="E26" i="8"/>
  <c r="C26" i="8"/>
  <c r="J23" i="8"/>
  <c r="F23" i="8"/>
  <c r="D23" i="8"/>
  <c r="B23" i="8"/>
  <c r="J22" i="8"/>
  <c r="F22" i="8"/>
  <c r="D22" i="8"/>
  <c r="B22" i="8"/>
  <c r="J21" i="8"/>
  <c r="J20" i="8" s="1"/>
  <c r="F21" i="8"/>
  <c r="D21" i="8"/>
  <c r="D20" i="8" s="1"/>
  <c r="B21" i="8"/>
  <c r="H20" i="8"/>
  <c r="J19" i="8"/>
  <c r="H19" i="8"/>
  <c r="H24" i="8" s="1"/>
  <c r="F19" i="8"/>
  <c r="D19" i="8"/>
  <c r="B19" i="8"/>
  <c r="L18" i="8"/>
  <c r="K18" i="8"/>
  <c r="I18" i="8"/>
  <c r="G18" i="8"/>
  <c r="E18" i="8"/>
  <c r="C18" i="8"/>
  <c r="L17" i="8"/>
  <c r="K17" i="8"/>
  <c r="I17" i="8"/>
  <c r="G17" i="8"/>
  <c r="E17" i="8"/>
  <c r="C17" i="8"/>
  <c r="L16" i="8"/>
  <c r="K16" i="8"/>
  <c r="I16" i="8"/>
  <c r="G16" i="8"/>
  <c r="E16" i="8"/>
  <c r="C16" i="8"/>
  <c r="J15" i="8"/>
  <c r="H15" i="8"/>
  <c r="F15" i="8"/>
  <c r="D15" i="8"/>
  <c r="B15" i="8"/>
  <c r="N31" i="35" l="1"/>
  <c r="O31" i="35" s="1"/>
  <c r="L36" i="35"/>
  <c r="N35" i="35"/>
  <c r="O35" i="35" s="1"/>
  <c r="L41" i="8"/>
  <c r="N27" i="35"/>
  <c r="O27" i="35" s="1"/>
  <c r="M36" i="35"/>
  <c r="K41" i="8"/>
  <c r="J42" i="8"/>
  <c r="C15" i="8"/>
  <c r="K15" i="8"/>
  <c r="K29" i="8"/>
  <c r="F42" i="8"/>
  <c r="E33" i="8"/>
  <c r="L33" i="8"/>
  <c r="G37" i="8"/>
  <c r="I41" i="8"/>
  <c r="B42" i="8"/>
  <c r="J24" i="8"/>
  <c r="D42" i="8"/>
  <c r="K33" i="8"/>
  <c r="L37" i="8"/>
  <c r="G41" i="8"/>
  <c r="L15" i="8"/>
  <c r="C33" i="8"/>
  <c r="M18" i="8"/>
  <c r="N18" i="8" s="1"/>
  <c r="O18" i="8" s="1"/>
  <c r="L21" i="8"/>
  <c r="L23" i="8"/>
  <c r="M28" i="8"/>
  <c r="N28" i="8" s="1"/>
  <c r="O28" i="8" s="1"/>
  <c r="G33" i="8"/>
  <c r="I37" i="8"/>
  <c r="I29" i="8"/>
  <c r="I15" i="8"/>
  <c r="I33" i="8"/>
  <c r="K37" i="8"/>
  <c r="M31" i="8"/>
  <c r="N31" i="8" s="1"/>
  <c r="O31" i="8" s="1"/>
  <c r="M35" i="8"/>
  <c r="N35" i="8" s="1"/>
  <c r="O35" i="8" s="1"/>
  <c r="M40" i="8"/>
  <c r="N40" i="8" s="1"/>
  <c r="O40" i="8" s="1"/>
  <c r="G15" i="8"/>
  <c r="M27" i="8"/>
  <c r="N27" i="8" s="1"/>
  <c r="O27" i="8" s="1"/>
  <c r="M34" i="8"/>
  <c r="N34" i="8" s="1"/>
  <c r="O34" i="8" s="1"/>
  <c r="M36" i="8"/>
  <c r="N36" i="8" s="1"/>
  <c r="O36" i="8" s="1"/>
  <c r="F20" i="8"/>
  <c r="F24" i="8" s="1"/>
  <c r="G29" i="8"/>
  <c r="E41" i="8"/>
  <c r="E15" i="8"/>
  <c r="L19" i="8"/>
  <c r="E29" i="8"/>
  <c r="M32" i="8"/>
  <c r="N32" i="8" s="1"/>
  <c r="O32" i="8" s="1"/>
  <c r="M39" i="8"/>
  <c r="N39" i="8" s="1"/>
  <c r="O39" i="8" s="1"/>
  <c r="B20" i="8"/>
  <c r="B24" i="8" s="1"/>
  <c r="C29" i="8"/>
  <c r="C41" i="8"/>
  <c r="M16" i="8"/>
  <c r="M26" i="8"/>
  <c r="C37" i="8"/>
  <c r="M17" i="8"/>
  <c r="N17" i="8" s="1"/>
  <c r="O17" i="8" s="1"/>
  <c r="D24" i="8"/>
  <c r="M30" i="8"/>
  <c r="L22" i="8"/>
  <c r="E37" i="8"/>
  <c r="M38" i="8"/>
  <c r="N36" i="35" l="1"/>
  <c r="O36" i="35" s="1"/>
  <c r="K42" i="8"/>
  <c r="L20" i="8"/>
  <c r="L24" i="8" s="1"/>
  <c r="G42" i="8"/>
  <c r="L42" i="8"/>
  <c r="C42" i="8"/>
  <c r="E42" i="8"/>
  <c r="M37" i="8"/>
  <c r="N37" i="8" s="1"/>
  <c r="O37" i="8" s="1"/>
  <c r="I42" i="8"/>
  <c r="N30" i="8"/>
  <c r="O30" i="8" s="1"/>
  <c r="M33" i="8"/>
  <c r="N33" i="8" s="1"/>
  <c r="O33" i="8" s="1"/>
  <c r="N26" i="8"/>
  <c r="O26" i="8" s="1"/>
  <c r="M29" i="8"/>
  <c r="M41" i="8"/>
  <c r="N41" i="8" s="1"/>
  <c r="O41" i="8" s="1"/>
  <c r="N38" i="8"/>
  <c r="O38" i="8" s="1"/>
  <c r="M15" i="8"/>
  <c r="N15" i="8" s="1"/>
  <c r="O15" i="8" s="1"/>
  <c r="N16" i="8"/>
  <c r="O16" i="8" s="1"/>
  <c r="M42" i="8" l="1"/>
  <c r="N42" i="8" s="1"/>
  <c r="O42" i="8" s="1"/>
  <c r="N29" i="8"/>
  <c r="O29" i="8" s="1"/>
</calcChain>
</file>

<file path=xl/sharedStrings.xml><?xml version="1.0" encoding="utf-8"?>
<sst xmlns="http://schemas.openxmlformats.org/spreadsheetml/2006/main" count="1340" uniqueCount="191">
  <si>
    <t>หน่วยงานในสังกัด สำนักงานปลัดกระทรวงสาธารณสุข</t>
  </si>
  <si>
    <t>รายการ</t>
  </si>
  <si>
    <t>ค่าไฟฟ้า</t>
  </si>
  <si>
    <t>ค่าประปา</t>
  </si>
  <si>
    <t>ค่าบริการโทรศัพท์</t>
  </si>
  <si>
    <t>ค่าบริการไปรษณีย์</t>
  </si>
  <si>
    <t>ค่าบริการสื่อสารและโทรคมนาคม</t>
  </si>
  <si>
    <t>รวมทั้งสิ้น</t>
  </si>
  <si>
    <t>ปีก่อน</t>
  </si>
  <si>
    <t>ปีปัจจุบัน</t>
  </si>
  <si>
    <t>จำนวนเงิน</t>
  </si>
  <si>
    <t>%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</si>
  <si>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</si>
  <si>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</si>
  <si>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</si>
  <si>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</si>
  <si>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</si>
  <si>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</si>
  <si>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</si>
  <si>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</si>
  <si>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</si>
  <si>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(1,3,5,7,9)</t>
  </si>
  <si>
    <t>(2,4,6,8,10)</t>
  </si>
  <si>
    <t>(12-11)</t>
  </si>
  <si>
    <t>(13)*100/(11)</t>
  </si>
  <si>
    <t>1. งบประมาณการใช้จ่ายค่าสาธารณูปโภคตามแผน</t>
  </si>
  <si>
    <t>1.1 เงินในงบประมาณ</t>
  </si>
  <si>
    <t>2. เงินกันไว้เบิกเหลื่อมปีที่ได้รับอนุมัติปีก่อนเบิกจ่ายปีปัจจุบัน</t>
  </si>
  <si>
    <t>ตุลาคม</t>
  </si>
  <si>
    <t>พฤศจิกายน</t>
  </si>
  <si>
    <t>ธันวาคม</t>
  </si>
  <si>
    <t>รวม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</si>
  <si>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</si>
  <si>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</si>
  <si>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</si>
  <si>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</si>
  <si>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</si>
  <si>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</si>
  <si>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</si>
  <si>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</si>
  <si>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</si>
  <si>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ขอรับรองว่าการให้ข้อมูลข้างต้นเป็นจริงทุกประการ</t>
  </si>
  <si>
    <t>เขตบริการ</t>
  </si>
  <si>
    <t>06</t>
  </si>
  <si>
    <t>08</t>
  </si>
  <si>
    <t>04</t>
  </si>
  <si>
    <t>03</t>
  </si>
  <si>
    <t>02</t>
  </si>
  <si>
    <t>11</t>
  </si>
  <si>
    <t>09</t>
  </si>
  <si>
    <t>10</t>
  </si>
  <si>
    <t>01</t>
  </si>
  <si>
    <t>07</t>
  </si>
  <si>
    <t>05</t>
  </si>
  <si>
    <t>12</t>
  </si>
  <si>
    <t>ชื่อหน่วยงาน</t>
  </si>
  <si>
    <t>รวมไตรมาสที่ 1</t>
  </si>
  <si>
    <t>รวมไตรมาสที่ 2</t>
  </si>
  <si>
    <t>รวมไตรมาสที่ 3</t>
  </si>
  <si>
    <t>รวมไตรมาสที่ 4</t>
  </si>
  <si>
    <t>12-นนทบุรี</t>
  </si>
  <si>
    <t>18-ชัยนาท</t>
  </si>
  <si>
    <t>19-สระบุรี</t>
  </si>
  <si>
    <t>20-ชลบุรี</t>
  </si>
  <si>
    <t>22-จันทบุรี</t>
  </si>
  <si>
    <t>30-นครราชสีมา</t>
  </si>
  <si>
    <t>32-สุรินทร์</t>
  </si>
  <si>
    <t>34-อุบลราชธานี</t>
  </si>
  <si>
    <t>40-ขอนแก่น</t>
  </si>
  <si>
    <t>41-อุดรธานี</t>
  </si>
  <si>
    <t>44-มหาสารคาม</t>
  </si>
  <si>
    <t>48-นครพนม</t>
  </si>
  <si>
    <t>50-เชียงใหม่</t>
  </si>
  <si>
    <t>52-ลำปาง</t>
  </si>
  <si>
    <t>53-อุตรดิตถ์</t>
  </si>
  <si>
    <t>56-พะเยา</t>
  </si>
  <si>
    <t>60-นครสวรรค์</t>
  </si>
  <si>
    <t>65-พิษณุโลก</t>
  </si>
  <si>
    <t>70-ราชบุรี</t>
  </si>
  <si>
    <t>72-สุพรรณบุรี</t>
  </si>
  <si>
    <t>76-เพชรบุรี</t>
  </si>
  <si>
    <t>80-นครศรีธรรมราช</t>
  </si>
  <si>
    <t>84-สุราษฎร์ธานี</t>
  </si>
  <si>
    <t>90-สงขลา</t>
  </si>
  <si>
    <t>92-ตรัง</t>
  </si>
  <si>
    <t>95-ยะลา</t>
  </si>
  <si>
    <t>การเบิกจ่ายค่าสาธารณูปโภครวม</t>
  </si>
  <si>
    <t>1.2 เงินนอกงบประมาณในหน่วยงานบริการหลัก (CUP)</t>
  </si>
  <si>
    <t>1.2 เงินนอกงบประมาณในหน่วยบริการตนเอง (เงินบำรุง)</t>
  </si>
  <si>
    <t>(1)</t>
  </si>
  <si>
    <t>(2)</t>
  </si>
  <si>
    <t>(3)</t>
  </si>
  <si>
    <t>(4)</t>
  </si>
  <si>
    <t>(5)</t>
  </si>
  <si>
    <t>ตารางสรุปการใช้จ่ายค่าสาธารณูโภค  ตามมติคณะรัฐมนตรี  เมื่อวันที่ 6 มิถุนายน 2560</t>
  </si>
  <si>
    <t>การเพิ่ม (ลด)</t>
  </si>
  <si>
    <t>คงเหลือค้างจ่ายปีก่อน</t>
  </si>
  <si>
    <t>ข้อมูลจะ Link จากเอกสารการขอเบิกค่าสาธารณูปโภคแต่ละประเภท</t>
  </si>
  <si>
    <t>ตัวเลขที่ปรากฏเป็นตัวอย่างข้อมูลทดสอบการเชื่อมโยงให้</t>
  </si>
  <si>
    <t>ช่องสีเขียว ทุกช่อง</t>
  </si>
  <si>
    <t xml:space="preserve">กรอกตัวเลขตามรายงานผลการใช้จ่ายค่าสาธารณูปโภคปีก่อนเพื่อเป็นข้อมูลเริ่มต้นสำหรับการคำนวณเปรียบเทียบใน </t>
  </si>
  <si>
    <t xml:space="preserve">      ลงชื่อ....................................................ผู้จัดทำ</t>
  </si>
  <si>
    <t xml:space="preserve">           (........................................................)</t>
  </si>
  <si>
    <t>ลงชื่อ............................................................ผู้ตรวจสอบ/ผู้ได้รับมอบหมาย</t>
  </si>
  <si>
    <t xml:space="preserve">      ลงชื่อ....................................................หัวหน้าหน่วยงาน</t>
  </si>
  <si>
    <t xml:space="preserve">  ตำแหน่ง......................................................</t>
  </si>
  <si>
    <t>ไตรมาสที่ 1</t>
  </si>
  <si>
    <t>ไตรมาสที่ 3</t>
  </si>
  <si>
    <t>ไตรมาสที่ 2</t>
  </si>
  <si>
    <t>ไตรมาสที่ 4</t>
  </si>
  <si>
    <t>รวมค่าไฟฟ้าทั้งสิ้น</t>
  </si>
  <si>
    <t>การเบิกจ่ายค่าไฟฟ้ารวม</t>
  </si>
  <si>
    <t>ตารางสรุปการใช้จ่ายค่าไฟฟ้า</t>
  </si>
  <si>
    <t>ตารางสรุปการใช้จ่ายค่าบริการสื่อสารและโทรคมนาคม</t>
  </si>
  <si>
    <t>ตารางสรุปการใช้จ่ายค่าบริการไปรษณีย์</t>
  </si>
  <si>
    <t>ตารางสรุปการใช้จ่ายค่าบริการโทรศัพท์</t>
  </si>
  <si>
    <t>ตารางสรุปการใช้จ่ายค่าประปา</t>
  </si>
  <si>
    <t>สำนักงานปลัดกระทรวงสาธารณสุข  กระทรวงสาธารณสุข</t>
  </si>
  <si>
    <t>ไตรมาสที่</t>
  </si>
  <si>
    <t>จังหวัด</t>
  </si>
  <si>
    <t>สำหรับปีงบประมาณ พ.ศ.</t>
  </si>
  <si>
    <t>4. การเบิกจ่ายเงินปีปัจจุบัน (2562)</t>
  </si>
  <si>
    <t>3. การเบิกจ่ายเงินปีก่อน (2561)</t>
  </si>
  <si>
    <t>การเบิกจ่ายค่าบริการไปรษณีย์รวม</t>
  </si>
  <si>
    <t>การเบิกจ่ายค่าบริการโทรศัพท์รวม</t>
  </si>
  <si>
    <t>การเบิกจ่ายค่าประปารวม</t>
  </si>
  <si>
    <t>การเบิกจ่ายค่าบริการสื่อสารและโทรคมนาคมรวม</t>
  </si>
  <si>
    <t>หน่วยงานบริการในสังกัด สำนักงานปลัดกระทรวงสาธารณสุข</t>
  </si>
  <si>
    <t>รวมค่าสาธารณูปโภค</t>
  </si>
  <si>
    <t>รวมค่าบริการสื่อสารและโทรคมนาคม</t>
  </si>
  <si>
    <t>รวมค่าบริการไปรษณีย์</t>
  </si>
  <si>
    <t>รวมค่าค่าบริการโทรศัพท์</t>
  </si>
  <si>
    <t>รวมค่าประปา</t>
  </si>
  <si>
    <t>3. ปัจจุบัน กลุ่มตรวจสอบภายในมีความจำเป็นต้องใช้ Excel เป็นฐานการเก็บข้อมูลดำเนินการเบื้องต้น โดยข้อมูลทั้งหมดจะถูกนำเข้าสู่ระบบงานสาธารณูปโภคเมื่อระบบงานแล้วเสร็จภายในปีปัจจุบัน ทั้งนี้ เนื่องจาก ข้อมูลจากทุกหน่วยบริการมีความสำคัญ  ดังนั้น การสอบทานความถูกต้อง ครบถ้วนของหลักฐานดำเนินการเป็นสิ่งจำเป็นต่อความน่าเชื่อถือของข้อมูลสาธาณูปโภคของทุกหน่วยบริการที่จะนำเสนอรัฐมนตรีทุกไตรมาส</t>
  </si>
  <si>
    <t>สำหรับปีงบประมาณ พ.ศ. 2562 ไตรมาสที่.................</t>
  </si>
  <si>
    <t>คำแนะนำ</t>
  </si>
  <si>
    <t>5. หากพบปัญหาการดำเนินงาน หรือต้องการทราบข้อมูลเพิ่มเติม โปรดติดต่อ  025901544  ต่อ 1544</t>
  </si>
  <si>
    <t xml:space="preserve">https://line.me/R/ti/p/%40trd0536s  </t>
  </si>
  <si>
    <t>หรือ Line@trd0536s  ชื่อ "Utilites Consult"</t>
  </si>
  <si>
    <t>หรือ</t>
  </si>
  <si>
    <t>3. การเบิกจ่ายเงินปีก่อน</t>
  </si>
  <si>
    <t>4. การเบิกจ่ายเงินปีปัจจุบัน</t>
  </si>
  <si>
    <t>สรุปการใช้จ่ายค่าสาธารณูปโภค  ตามมติคณะรัฐมนตรี  เมื่อวันที่ 6 มิถุนายน 2560</t>
  </si>
  <si>
    <t>ตารางสรุปการใช้จ่ายค่าสาธารณูปโภค  ตามมติคณะรัฐมนตรี  เมื่อวันที่ 6 มิถุนายน 2560</t>
  </si>
  <si>
    <t>วิทยาลัยเทคโนโลยีทางการแพทย์และสาธารณสุข กาญจนาภิเษก</t>
  </si>
  <si>
    <t xml:space="preserve">วิทยาลัยการสาธารณสุขสิรินธร  </t>
  </si>
  <si>
    <t>วิทยาลัยการสาธารณสุขสิรินธร ขอนแก่น</t>
  </si>
  <si>
    <t>วิทยาลัยการสาธารณสุขสิรินธร จังหวัดพิษณุโลก</t>
  </si>
  <si>
    <t>วิทยาลัยการสาธารณสุขสิรินธร ชลบุรี</t>
  </si>
  <si>
    <t>วิทยาลัยการสาธารณสุขสิรินธร ตรัง</t>
  </si>
  <si>
    <t>วิทยาลัยการสาธารณสุขสิรินธร อุบลราชธานี</t>
  </si>
  <si>
    <t>วิทยาลัยพยาบาลบรมราชชนนี เชียงใหม่</t>
  </si>
  <si>
    <t>วิทยาลัยพยาบาลบรมราชชนนี กรุงเทพ</t>
  </si>
  <si>
    <t>วิทยาลัยพยาบาลบรมราชชนนี จอมเกล้า เพชรบุรี</t>
  </si>
  <si>
    <t>วิทยาลัยพยาบาลบรมราชชนนี จักรีรัช ราชบุรี</t>
  </si>
  <si>
    <t>วิทยาลัยพยาบาลบรมราชชนนี ชัยนาท</t>
  </si>
  <si>
    <t>วิทยาลัยพยาบาลบรมราชชนนี ตรัง</t>
  </si>
  <si>
    <t>วิทยาลัยพยาบาลบรมราชชนนี นครราชสีมา</t>
  </si>
  <si>
    <t>วิทยาลัยพยาบาลบรมราชชนนี นครศรีธรรมราช</t>
  </si>
  <si>
    <t>วิทยาลัยพยาบาลบรมราชชนนี นครสวรรค์</t>
  </si>
  <si>
    <t>วิทยาลัยพยาบาลบรมราชชนนี นนทบุรี</t>
  </si>
  <si>
    <t>วิทยาลัยพยาบาลบรมราชชนนี นพรัตน์วชิระ กรุงเทพ</t>
  </si>
  <si>
    <t>วิทยาลัยพยาบาลบรมราชชนนี พะเยา</t>
  </si>
  <si>
    <t>วิทยาลัยพยาบาลบรมราชชนนี มหาสารคาม</t>
  </si>
  <si>
    <t>วิทยาลัยพยาบาลบรมราชชนนี ยะลา</t>
  </si>
  <si>
    <t>วิทยาลัยพยาบาลบรมราชชนนี ราชบุรี</t>
  </si>
  <si>
    <t>วิทยาลัยพยาบาลบรมราชชนนี สงขลา</t>
  </si>
  <si>
    <t>วิทยาลัยพยาบาลบรมราชชนนี สุพรรณบุรี</t>
  </si>
  <si>
    <t>วิทยาลัยพยาบาลบรมราชชนนี สุราษฎร์ธานี</t>
  </si>
  <si>
    <t>วิทยาลัยพยาบาลบรมราชชนนี อุตรดิตถ์</t>
  </si>
  <si>
    <t>วิทยาลัยพยาบาลบรมราชชนนีขอนแก่น</t>
  </si>
  <si>
    <t>วิทยาลัยพยาบาลบรมราชชนนีนครพนม</t>
  </si>
  <si>
    <t>วิทยาลัยพยาบาลบรมราชชนนีพุทธชินราช  พิษณุโลก</t>
  </si>
  <si>
    <t>วิทยาลัยพยาบาลบรมราชชนนีสรรพสิทธิ์ประสงค์</t>
  </si>
  <si>
    <t>วิทยาลัยพยาบาลบรมราชชนนีสระบุรี</t>
  </si>
  <si>
    <t>วิทยาลัยพยาบาลบรมราชชนนีสวรรค์ประชารักษ์ นครสวรรค์</t>
  </si>
  <si>
    <t>วิทยาลัยพยาบาลบรมราชชนนีสุรินทร์</t>
  </si>
  <si>
    <t>วิทยาลัยพยาบาลบรมราชชนนีอุดรธานี</t>
  </si>
  <si>
    <t>วิทยาลัยพยาบาลพระปกเกล้า</t>
  </si>
  <si>
    <t>วิทยาลัยพยาบาลพระพุทธบาท สระบุรี</t>
  </si>
  <si>
    <t>วิทยาลัยพยาบาลราชชนนี นครลำปาง</t>
  </si>
  <si>
    <t>วิทยาลัยพยาบาลราชชนีชลบุรี</t>
  </si>
  <si>
    <t>วิทยาลัยพยาบาลสาธารณสุขสิรินธร ยะลา</t>
  </si>
  <si>
    <t>10-กรุงเทพมหานคร</t>
  </si>
  <si>
    <t>13</t>
  </si>
  <si>
    <t>สถาบันพระบรมราชชนก</t>
  </si>
  <si>
    <t>1. ให้หน่วยงาน สถาบันพระบรมราชชนก. Copy จาก Sheet "ไฟฟ้า  ประปา   โทรศัพท์   ไปรษณีย์   สื่อสาร " จากไฟล์ "สรุปค่าสาธารณูปโภครวม" วางค่าในช่องการใช้สาธารณูปโภคแต่ละประเภท "ไฟฟ้า ประปา   โทรศัพท์   ไปรษณีย์  สื่อสาร " ข้อมูลจะเชื่อมโยงไปยัง Sheet "สรุปค่าใช้จ่ายรายจังหวัด"</t>
  </si>
  <si>
    <t>Sheet ค่าสาธารณูปโภคแต่ละประเภท "ไฟฟ้า ประปา  โทรศัพท์  ไปรษณีย์   สื่อสาร"</t>
  </si>
  <si>
    <t>2. ให้เก็บไฟล์ Scan ข้อมูลรายงานการใช้จ่ายค่าสาธารณูปโภคถึงหัวหน้าหน่วยบริการลงนาม ตรวจสอบข้อมูลพร้อมไฟล์ที่ดำเนินการ แล้วทั้งหมดให้ถูกต้องตรงกัน ในกรณีที่สถาบันพระบรมราชชนก เป็นผู้เบิกจ่ายให้ตรวจสอบเอกสารหลักฐานที่รับมอบทั้งหมดก่อนการเบิกจ่าย เมื่อดำเนินการแล้วเสร็จตามกระบวนการ ให้ส่งไฟล์ข้อมูลที่ดำเนินการแล้วเสร็จหลังจากทำการเบิกจ่ายกลับหน่วยงานบริการเพื่อรับทราบการดำเนินการเบิกจ่าย และรอบันทึกรายการรับจากใบเสร็จรับเงิน</t>
  </si>
  <si>
    <t>ยอดจะเท่ากับยอดรวมในทะเบียนคุมสาธารณูปโภครวม</t>
  </si>
  <si>
    <r>
      <t xml:space="preserve">4.เมื่อดำเนินการสรุปข้อมูลทั้งหมดครบทุกหน่วยงานแล้ว ให้สถาบันพระบรมราชชนกส่งไฟล์นี้ให้กลุ่มตรวจสอบภายในทาง </t>
    </r>
    <r>
      <rPr>
        <b/>
        <sz val="20"/>
        <color rgb="FFFF0000"/>
        <rFont val="TH SarabunPSK"/>
        <family val="2"/>
      </rPr>
      <t>e-mail :  internal_audit_moph@hotmail.com</t>
    </r>
    <r>
      <rPr>
        <b/>
        <sz val="20"/>
        <color theme="1"/>
        <rFont val="TH SarabunPSK"/>
        <family val="2"/>
      </rPr>
      <t xml:space="preserve"> ภายใน 30 วัน นับแต่วันสิ้นไตรมาส เพื่อกลุ่มตรวจสอบภายในจะได้ดำเนินการสรุปและดำเนินการในขั้นตอนต่อไป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</si>
</sst>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87" formatCode="_(* #,##0.00_);_(* \(#,##0.00\);_(* &quot;-&quot;??_);_(@_)"/>
    <numFmt numFmtId="195" formatCode="_-* #,##0.00_-;\-* #,##0.00_-;_-* &quot;-&quot;??_-;_-@_-"/>
  </numFmts>
  <fonts count="40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H SarabunPSK"/>
      <family val="2"/>
    </font>
    <font>
      <sz val="15"/>
      <color theme="1"/>
      <name val="TH SarabunPSK"/>
      <family val="2"/>
    </font>
    <font>
      <sz val="14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b/>
      <sz val="14"/>
      <color rgb="FF00B050"/>
      <name val="TH SarabunPSK"/>
      <family val="2"/>
    </font>
    <font>
      <b/>
      <sz val="14"/>
      <color rgb="FF0070C0"/>
      <name val="TH SarabunPSK"/>
      <family val="2"/>
    </font>
    <font>
      <sz val="14"/>
      <color rgb="FF0070C0"/>
      <name val="TH SarabunPSK"/>
      <family val="2"/>
    </font>
    <font>
      <sz val="14"/>
      <color theme="5" tint="-0.249977111117893"/>
      <name val="TH SarabunPSK"/>
      <family val="2"/>
    </font>
    <font>
      <b/>
      <sz val="14"/>
      <color theme="5" tint="-0.249977111117893"/>
      <name val="TH SarabunPSK"/>
      <family val="2"/>
    </font>
    <font>
      <sz val="14"/>
      <color rgb="FFC00000"/>
      <name val="TH SarabunPSK"/>
      <family val="2"/>
    </font>
    <font>
      <b/>
      <sz val="26"/>
      <color rgb="FFC00000"/>
      <name val="TH SarabunPSK"/>
      <family val="2"/>
    </font>
    <font>
      <b/>
      <sz val="20"/>
      <color rgb="FF009900"/>
      <name val="TH SarabunPSK"/>
      <family val="2"/>
    </font>
    <font>
      <sz val="14"/>
      <color rgb="FF009900"/>
      <name val="TH SarabunPSK"/>
      <family val="2"/>
    </font>
    <font>
      <b/>
      <sz val="14"/>
      <color rgb="FF009900"/>
      <name val="TH SarabunPSK"/>
      <family val="2"/>
    </font>
    <font>
      <sz val="11"/>
      <color rgb="FF009900"/>
      <name val="TH SarabunPSK"/>
      <family val="2"/>
    </font>
    <font>
      <sz val="11"/>
      <color rgb="FF0070C0"/>
      <name val="TH SarabunPSK"/>
      <family val="2"/>
    </font>
    <font>
      <sz val="14"/>
      <color rgb="FF00B050"/>
      <name val="TH SarabunPSK"/>
      <family val="2"/>
    </font>
    <font>
      <sz val="11"/>
      <color rgb="FF00B050"/>
      <name val="TH SarabunPSK"/>
      <family val="2"/>
    </font>
    <font>
      <b/>
      <sz val="18"/>
      <color rgb="FF00B050"/>
      <name val="TH SarabunPSK"/>
      <family val="2"/>
    </font>
    <font>
      <b/>
      <sz val="16"/>
      <color theme="3"/>
      <name val="TH SarabunPSK"/>
      <family val="2"/>
    </font>
    <font>
      <sz val="16"/>
      <color theme="3"/>
      <name val="TH SarabunPSK"/>
      <family val="2"/>
    </font>
    <font>
      <b/>
      <sz val="12"/>
      <color rgb="FF0070C0"/>
      <name val="TH SarabunPSK"/>
      <family val="2"/>
    </font>
    <font>
      <b/>
      <sz val="12"/>
      <color theme="1"/>
      <name val="TH SarabunPSK"/>
      <family val="2"/>
    </font>
    <font>
      <sz val="10"/>
      <color theme="1"/>
      <name val="TH SarabunPSK"/>
      <family val="2"/>
    </font>
    <font>
      <sz val="10"/>
      <color rgb="FF00B050"/>
      <name val="TH SarabunPSK"/>
      <family val="2"/>
    </font>
    <font>
      <sz val="10"/>
      <color rgb="FF0070C0"/>
      <name val="TH SarabunPSK"/>
      <family val="2"/>
    </font>
    <font>
      <sz val="10"/>
      <color rgb="FF009900"/>
      <name val="TH SarabunPSK"/>
      <family val="2"/>
    </font>
    <font>
      <b/>
      <sz val="10"/>
      <name val="Arial"/>
      <family val="2"/>
    </font>
    <font>
      <b/>
      <sz val="20"/>
      <color rgb="FF0070C0"/>
      <name val="TH SarabunPSK"/>
      <family val="2"/>
    </font>
    <font>
      <b/>
      <sz val="20"/>
      <color theme="1"/>
      <name val="TH SarabunPSK"/>
      <family val="2"/>
    </font>
    <font>
      <b/>
      <sz val="20"/>
      <color rgb="FFFF0000"/>
      <name val="TH SarabunPSK"/>
      <family val="2"/>
    </font>
    <font>
      <b/>
      <sz val="16"/>
      <color theme="1"/>
      <name val="TH SarabunPSK"/>
      <family val="2"/>
    </font>
    <font>
      <u/>
      <sz val="11"/>
      <color theme="10"/>
      <name val="Tahoma"/>
      <family val="2"/>
      <scheme val="minor"/>
    </font>
    <font>
      <sz val="14"/>
      <name val="Cordia New"/>
      <charset val="222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rgb="FFC00000"/>
      </top>
      <bottom style="thin">
        <color indexed="64"/>
      </bottom>
      <diagonal/>
    </border>
    <border>
      <left/>
      <right/>
      <top/>
      <bottom style="thin">
        <color rgb="FFC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 applyFill="0" applyBorder="0" applyAlignment="0" applyProtection="0"/>
    <xf numFmtId="43" fontId="2" fillId="0" borderId="0" applyFont="0" applyFill="0" applyBorder="0" applyAlignment="0" applyProtection="0"/>
    <xf numFmtId="0" fontId="8" fillId="0" borderId="0"/>
    <xf numFmtId="0" fontId="9" fillId="0" borderId="0"/>
    <xf numFmtId="0" fontId="7" fillId="0" borderId="0"/>
    <xf numFmtId="0" fontId="38" fillId="0" borderId="0" applyNumberFormat="0" applyFill="0" applyBorder="0" applyAlignment="0" applyProtection="0"/>
    <xf numFmtId="0" fontId="1" fillId="0" borderId="0"/>
    <xf numFmtId="195" fontId="1" fillId="0" borderId="0" applyFont="0" applyFill="0" applyBorder="0" applyAlignment="0" applyProtection="0"/>
    <xf numFmtId="0" fontId="7" fillId="0" borderId="0"/>
    <xf numFmtId="0" fontId="39" fillId="0" borderId="0"/>
    <xf numFmtId="195" fontId="39" fillId="0" borderId="0" applyFont="0" applyFill="0" applyBorder="0" applyAlignment="0" applyProtection="0"/>
  </cellStyleXfs>
  <cellXfs count="286">
    <xf numFmtId="0" fontId="0" fillId="0" borderId="0" xfId="0"/>
    <xf numFmtId="0" fontId="4" fillId="0" borderId="0" xfId="1" applyFont="1"/>
    <xf numFmtId="0" fontId="5" fillId="0" borderId="7" xfId="1" applyFont="1" applyBorder="1" applyAlignment="1">
      <alignment horizontal="center" vertical="center"/>
    </xf>
    <xf numFmtId="0" fontId="4" fillId="0" borderId="9" xfId="1" applyFont="1" applyBorder="1" applyAlignment="1">
      <alignment horizontal="left" indent="4"/>
    </xf>
    <xf numFmtId="0" fontId="4" fillId="0" borderId="0" xfId="1" applyFont="1" applyBorder="1" applyAlignment="1">
      <alignment horizontal="center"/>
    </xf>
    <xf numFmtId="0" fontId="6" fillId="0" borderId="0" xfId="1" applyFont="1"/>
    <xf numFmtId="0" fontId="4" fillId="0" borderId="0" xfId="1" applyFont="1" applyAlignment="1"/>
    <xf numFmtId="0" fontId="4" fillId="0" borderId="0" xfId="1" applyFont="1" applyAlignment="1">
      <alignment horizontal="left"/>
    </xf>
    <xf numFmtId="0" fontId="8" fillId="0" borderId="0" xfId="6"/>
    <xf numFmtId="0" fontId="8" fillId="0" borderId="0" xfId="6" applyAlignment="1">
      <alignment horizontal="center"/>
    </xf>
    <xf numFmtId="0" fontId="4" fillId="0" borderId="10" xfId="1" applyFont="1" applyBorder="1" applyAlignment="1">
      <alignment horizontal="left" indent="4"/>
    </xf>
    <xf numFmtId="0" fontId="4" fillId="0" borderId="11" xfId="1" applyFont="1" applyBorder="1" applyAlignment="1">
      <alignment horizontal="left" indent="4"/>
    </xf>
    <xf numFmtId="0" fontId="3" fillId="0" borderId="0" xfId="1" applyFont="1"/>
    <xf numFmtId="0" fontId="10" fillId="0" borderId="0" xfId="1" applyFont="1"/>
    <xf numFmtId="0" fontId="4" fillId="0" borderId="0" xfId="1" applyFont="1" applyAlignment="1">
      <alignment horizontal="right"/>
    </xf>
    <xf numFmtId="0" fontId="8" fillId="0" borderId="8" xfId="6" applyBorder="1"/>
    <xf numFmtId="0" fontId="8" fillId="0" borderId="9" xfId="6" applyBorder="1"/>
    <xf numFmtId="0" fontId="8" fillId="0" borderId="13" xfId="6" applyBorder="1"/>
    <xf numFmtId="0" fontId="8" fillId="0" borderId="0" xfId="6" applyAlignment="1">
      <alignment horizontal="left"/>
    </xf>
    <xf numFmtId="0" fontId="3" fillId="0" borderId="1" xfId="1" applyFont="1" applyFill="1" applyBorder="1" applyAlignment="1"/>
    <xf numFmtId="0" fontId="3" fillId="0" borderId="0" xfId="1" applyFont="1" applyAlignment="1">
      <alignment horizontal="left" indent="4"/>
    </xf>
    <xf numFmtId="0" fontId="3" fillId="0" borderId="1" xfId="1" applyFont="1" applyFill="1" applyBorder="1" applyAlignment="1">
      <alignment horizontal="left" indent="4"/>
    </xf>
    <xf numFmtId="4" fontId="4" fillId="0" borderId="0" xfId="1" applyNumberFormat="1" applyFont="1" applyAlignment="1">
      <alignment horizontal="right" shrinkToFit="1"/>
    </xf>
    <xf numFmtId="0" fontId="11" fillId="0" borderId="5" xfId="1" applyFont="1" applyBorder="1" applyAlignment="1">
      <alignment horizontal="left" indent="6"/>
    </xf>
    <xf numFmtId="0" fontId="13" fillId="0" borderId="9" xfId="1" applyFont="1" applyBorder="1" applyAlignment="1">
      <alignment horizontal="left" indent="4"/>
    </xf>
    <xf numFmtId="0" fontId="12" fillId="0" borderId="9" xfId="1" applyFont="1" applyBorder="1" applyAlignment="1">
      <alignment horizontal="left" indent="2"/>
    </xf>
    <xf numFmtId="0" fontId="3" fillId="2" borderId="3" xfId="1" applyFont="1" applyFill="1" applyBorder="1" applyAlignment="1">
      <alignment horizontal="center"/>
    </xf>
    <xf numFmtId="0" fontId="13" fillId="0" borderId="11" xfId="1" applyFont="1" applyBorder="1" applyAlignment="1">
      <alignment horizontal="left" indent="4"/>
    </xf>
    <xf numFmtId="187" fontId="11" fillId="2" borderId="5" xfId="2" applyNumberFormat="1" applyFont="1" applyFill="1" applyBorder="1" applyAlignment="1">
      <alignment horizontal="right" shrinkToFit="1"/>
    </xf>
    <xf numFmtId="0" fontId="4" fillId="0" borderId="0" xfId="0" applyFont="1"/>
    <xf numFmtId="0" fontId="16" fillId="0" borderId="0" xfId="0" applyFont="1"/>
    <xf numFmtId="187" fontId="11" fillId="6" borderId="9" xfId="1" applyNumberFormat="1" applyFont="1" applyFill="1" applyBorder="1" applyAlignment="1">
      <alignment horizontal="right" shrinkToFit="1"/>
    </xf>
    <xf numFmtId="187" fontId="11" fillId="6" borderId="5" xfId="2" applyNumberFormat="1" applyFont="1" applyFill="1" applyBorder="1" applyAlignment="1">
      <alignment horizontal="right" shrinkToFit="1"/>
    </xf>
    <xf numFmtId="187" fontId="12" fillId="6" borderId="9" xfId="1" applyNumberFormat="1" applyFont="1" applyFill="1" applyBorder="1" applyAlignment="1">
      <alignment horizontal="right" shrinkToFit="1"/>
    </xf>
    <xf numFmtId="0" fontId="14" fillId="8" borderId="5" xfId="1" applyFont="1" applyFill="1" applyBorder="1"/>
    <xf numFmtId="0" fontId="3" fillId="0" borderId="0" xfId="0" applyFont="1"/>
    <xf numFmtId="0" fontId="3" fillId="3" borderId="5" xfId="1" applyFont="1" applyFill="1" applyBorder="1"/>
    <xf numFmtId="187" fontId="12" fillId="0" borderId="9" xfId="1" applyNumberFormat="1" applyFont="1" applyFill="1" applyBorder="1" applyAlignment="1">
      <alignment horizontal="right" shrinkToFit="1"/>
    </xf>
    <xf numFmtId="187" fontId="12" fillId="0" borderId="13" xfId="1" applyNumberFormat="1" applyFont="1" applyFill="1" applyBorder="1" applyAlignment="1">
      <alignment horizontal="right" shrinkToFit="1"/>
    </xf>
    <xf numFmtId="0" fontId="18" fillId="0" borderId="0" xfId="0" applyFont="1"/>
    <xf numFmtId="4" fontId="18" fillId="0" borderId="0" xfId="1" applyNumberFormat="1" applyFont="1" applyAlignment="1">
      <alignment horizontal="right" shrinkToFit="1"/>
    </xf>
    <xf numFmtId="4" fontId="19" fillId="0" borderId="1" xfId="1" applyNumberFormat="1" applyFont="1" applyFill="1" applyBorder="1" applyAlignment="1">
      <alignment horizontal="right" shrinkToFit="1"/>
    </xf>
    <xf numFmtId="4" fontId="18" fillId="0" borderId="6" xfId="1" applyNumberFormat="1" applyFont="1" applyBorder="1" applyAlignment="1">
      <alignment horizontal="centerContinuous" vertical="center" shrinkToFit="1"/>
    </xf>
    <xf numFmtId="4" fontId="20" fillId="0" borderId="6" xfId="2" quotePrefix="1" applyNumberFormat="1" applyFont="1" applyFill="1" applyBorder="1" applyAlignment="1">
      <alignment horizontal="centerContinuous" vertical="center" shrinkToFit="1"/>
    </xf>
    <xf numFmtId="187" fontId="20" fillId="0" borderId="8" xfId="2" quotePrefix="1" applyNumberFormat="1" applyFont="1" applyFill="1" applyBorder="1" applyAlignment="1">
      <alignment horizontal="centerContinuous" vertical="center" shrinkToFit="1"/>
    </xf>
    <xf numFmtId="187" fontId="18" fillId="0" borderId="9" xfId="1" applyNumberFormat="1" applyFont="1" applyFill="1" applyBorder="1" applyAlignment="1">
      <alignment horizontal="right" shrinkToFit="1"/>
    </xf>
    <xf numFmtId="187" fontId="19" fillId="3" borderId="3" xfId="1" applyNumberFormat="1" applyFont="1" applyFill="1" applyBorder="1" applyAlignment="1">
      <alignment horizontal="right" shrinkToFit="1"/>
    </xf>
    <xf numFmtId="187" fontId="19" fillId="8" borderId="3" xfId="1" applyNumberFormat="1" applyFont="1" applyFill="1" applyBorder="1" applyAlignment="1">
      <alignment horizontal="right" shrinkToFit="1"/>
    </xf>
    <xf numFmtId="187" fontId="18" fillId="8" borderId="16" xfId="2" applyNumberFormat="1" applyFont="1" applyFill="1" applyBorder="1" applyAlignment="1">
      <alignment horizontal="right" shrinkToFit="1"/>
    </xf>
    <xf numFmtId="187" fontId="18" fillId="8" borderId="14" xfId="2" applyNumberFormat="1" applyFont="1" applyFill="1" applyBorder="1" applyAlignment="1">
      <alignment horizontal="right" shrinkToFit="1"/>
    </xf>
    <xf numFmtId="187" fontId="19" fillId="2" borderId="5" xfId="2" applyNumberFormat="1" applyFont="1" applyFill="1" applyBorder="1" applyAlignment="1">
      <alignment horizontal="right" shrinkToFit="1"/>
    </xf>
    <xf numFmtId="187" fontId="19" fillId="2" borderId="5" xfId="1" applyNumberFormat="1" applyFont="1" applyFill="1" applyBorder="1" applyAlignment="1">
      <alignment horizontal="right" shrinkToFit="1"/>
    </xf>
    <xf numFmtId="4" fontId="18" fillId="0" borderId="0" xfId="1" applyNumberFormat="1" applyFont="1" applyBorder="1" applyAlignment="1">
      <alignment horizontal="right" shrinkToFit="1"/>
    </xf>
    <xf numFmtId="0" fontId="12" fillId="0" borderId="0" xfId="0" applyFont="1"/>
    <xf numFmtId="4" fontId="12" fillId="0" borderId="0" xfId="1" applyNumberFormat="1" applyFont="1" applyAlignment="1">
      <alignment horizontal="right" shrinkToFit="1"/>
    </xf>
    <xf numFmtId="4" fontId="11" fillId="0" borderId="1" xfId="1" applyNumberFormat="1" applyFont="1" applyFill="1" applyBorder="1" applyAlignment="1">
      <alignment horizontal="right" shrinkToFit="1"/>
    </xf>
    <xf numFmtId="4" fontId="12" fillId="0" borderId="6" xfId="1" applyNumberFormat="1" applyFont="1" applyBorder="1" applyAlignment="1">
      <alignment horizontal="centerContinuous" vertical="center" shrinkToFit="1"/>
    </xf>
    <xf numFmtId="4" fontId="21" fillId="0" borderId="6" xfId="2" quotePrefix="1" applyNumberFormat="1" applyFont="1" applyFill="1" applyBorder="1" applyAlignment="1">
      <alignment horizontal="centerContinuous" vertical="center" shrinkToFit="1"/>
    </xf>
    <xf numFmtId="187" fontId="21" fillId="0" borderId="8" xfId="2" quotePrefix="1" applyNumberFormat="1" applyFont="1" applyFill="1" applyBorder="1" applyAlignment="1">
      <alignment horizontal="centerContinuous" vertical="center" shrinkToFit="1"/>
    </xf>
    <xf numFmtId="4" fontId="11" fillId="0" borderId="14" xfId="1" applyNumberFormat="1" applyFont="1" applyFill="1" applyBorder="1" applyAlignment="1">
      <alignment horizontal="right" shrinkToFit="1"/>
    </xf>
    <xf numFmtId="187" fontId="11" fillId="0" borderId="14" xfId="2" applyNumberFormat="1" applyFont="1" applyFill="1" applyBorder="1" applyAlignment="1">
      <alignment horizontal="right" shrinkToFit="1"/>
    </xf>
    <xf numFmtId="187" fontId="12" fillId="0" borderId="14" xfId="2" applyNumberFormat="1" applyFont="1" applyFill="1" applyBorder="1" applyAlignment="1">
      <alignment horizontal="right" shrinkToFit="1"/>
    </xf>
    <xf numFmtId="187" fontId="12" fillId="0" borderId="10" xfId="1" applyNumberFormat="1" applyFont="1" applyFill="1" applyBorder="1" applyAlignment="1">
      <alignment horizontal="right" shrinkToFit="1"/>
    </xf>
    <xf numFmtId="187" fontId="12" fillId="0" borderId="11" xfId="1" applyNumberFormat="1" applyFont="1" applyFill="1" applyBorder="1" applyAlignment="1">
      <alignment horizontal="right" shrinkToFit="1"/>
    </xf>
    <xf numFmtId="187" fontId="11" fillId="2" borderId="5" xfId="1" applyNumberFormat="1" applyFont="1" applyFill="1" applyBorder="1" applyAlignment="1">
      <alignment horizontal="right" shrinkToFit="1"/>
    </xf>
    <xf numFmtId="4" fontId="12" fillId="0" borderId="0" xfId="1" applyNumberFormat="1" applyFont="1" applyBorder="1" applyAlignment="1">
      <alignment horizontal="right" shrinkToFit="1"/>
    </xf>
    <xf numFmtId="4" fontId="21" fillId="2" borderId="6" xfId="2" quotePrefix="1" applyNumberFormat="1" applyFont="1" applyFill="1" applyBorder="1" applyAlignment="1">
      <alignment horizontal="centerContinuous" vertical="center" shrinkToFit="1"/>
    </xf>
    <xf numFmtId="4" fontId="21" fillId="2" borderId="5" xfId="2" quotePrefix="1" applyNumberFormat="1" applyFont="1" applyFill="1" applyBorder="1" applyAlignment="1">
      <alignment horizontal="right" vertical="center" shrinkToFit="1"/>
    </xf>
    <xf numFmtId="187" fontId="12" fillId="6" borderId="9" xfId="2" quotePrefix="1" applyNumberFormat="1" applyFont="1" applyFill="1" applyBorder="1" applyAlignment="1">
      <alignment horizontal="centerContinuous" vertical="center" shrinkToFit="1"/>
    </xf>
    <xf numFmtId="187" fontId="11" fillId="0" borderId="10" xfId="2" applyNumberFormat="1" applyFont="1" applyBorder="1" applyAlignment="1">
      <alignment horizontal="right" shrinkToFit="1"/>
    </xf>
    <xf numFmtId="187" fontId="11" fillId="0" borderId="7" xfId="2" applyNumberFormat="1" applyFont="1" applyBorder="1" applyAlignment="1">
      <alignment horizontal="right" shrinkToFit="1"/>
    </xf>
    <xf numFmtId="187" fontId="12" fillId="0" borderId="7" xfId="2" applyNumberFormat="1" applyFont="1" applyBorder="1" applyAlignment="1">
      <alignment horizontal="right" shrinkToFit="1"/>
    </xf>
    <xf numFmtId="187" fontId="12" fillId="0" borderId="0" xfId="2" applyNumberFormat="1" applyFont="1" applyBorder="1" applyAlignment="1">
      <alignment horizontal="right" shrinkToFit="1"/>
    </xf>
    <xf numFmtId="187" fontId="12" fillId="6" borderId="9" xfId="2" applyNumberFormat="1" applyFont="1" applyFill="1" applyBorder="1" applyAlignment="1">
      <alignment horizontal="right" shrinkToFit="1"/>
    </xf>
    <xf numFmtId="187" fontId="12" fillId="6" borderId="10" xfId="2" applyNumberFormat="1" applyFont="1" applyFill="1" applyBorder="1" applyAlignment="1">
      <alignment horizontal="right" shrinkToFit="1"/>
    </xf>
    <xf numFmtId="187" fontId="12" fillId="6" borderId="11" xfId="2" applyNumberFormat="1" applyFont="1" applyFill="1" applyBorder="1" applyAlignment="1">
      <alignment horizontal="right" shrinkToFit="1"/>
    </xf>
    <xf numFmtId="187" fontId="11" fillId="6" borderId="5" xfId="1" applyNumberFormat="1" applyFont="1" applyFill="1" applyBorder="1" applyAlignment="1">
      <alignment horizontal="right" shrinkToFit="1"/>
    </xf>
    <xf numFmtId="4" fontId="21" fillId="2" borderId="7" xfId="2" quotePrefix="1" applyNumberFormat="1" applyFont="1" applyFill="1" applyBorder="1" applyAlignment="1">
      <alignment horizontal="right" vertical="center" shrinkToFit="1"/>
    </xf>
    <xf numFmtId="4" fontId="12" fillId="0" borderId="5" xfId="1" applyNumberFormat="1" applyFont="1" applyBorder="1" applyAlignment="1">
      <alignment horizontal="centerContinuous" vertical="center" shrinkToFit="1"/>
    </xf>
    <xf numFmtId="0" fontId="22" fillId="0" borderId="0" xfId="0" applyFont="1"/>
    <xf numFmtId="4" fontId="22" fillId="0" borderId="0" xfId="1" applyNumberFormat="1" applyFont="1" applyAlignment="1">
      <alignment horizontal="right" shrinkToFit="1"/>
    </xf>
    <xf numFmtId="4" fontId="10" fillId="0" borderId="1" xfId="1" applyNumberFormat="1" applyFont="1" applyFill="1" applyBorder="1" applyAlignment="1">
      <alignment horizontal="right" shrinkToFit="1"/>
    </xf>
    <xf numFmtId="4" fontId="22" fillId="0" borderId="6" xfId="1" applyNumberFormat="1" applyFont="1" applyBorder="1" applyAlignment="1">
      <alignment horizontal="centerContinuous" vertical="center" shrinkToFit="1"/>
    </xf>
    <xf numFmtId="4" fontId="23" fillId="2" borderId="6" xfId="2" quotePrefix="1" applyNumberFormat="1" applyFont="1" applyFill="1" applyBorder="1" applyAlignment="1">
      <alignment horizontal="centerContinuous" vertical="center" shrinkToFit="1"/>
    </xf>
    <xf numFmtId="4" fontId="23" fillId="2" borderId="5" xfId="2" quotePrefix="1" applyNumberFormat="1" applyFont="1" applyFill="1" applyBorder="1" applyAlignment="1">
      <alignment horizontal="right" vertical="center" shrinkToFit="1"/>
    </xf>
    <xf numFmtId="187" fontId="22" fillId="7" borderId="9" xfId="2" quotePrefix="1" applyNumberFormat="1" applyFont="1" applyFill="1" applyBorder="1" applyAlignment="1">
      <alignment horizontal="centerContinuous" vertical="center" shrinkToFit="1"/>
    </xf>
    <xf numFmtId="187" fontId="22" fillId="7" borderId="10" xfId="2" quotePrefix="1" applyNumberFormat="1" applyFont="1" applyFill="1" applyBorder="1" applyAlignment="1">
      <alignment horizontal="centerContinuous" vertical="center" shrinkToFit="1"/>
    </xf>
    <xf numFmtId="187" fontId="10" fillId="3" borderId="5" xfId="1" applyNumberFormat="1" applyFont="1" applyFill="1" applyBorder="1" applyAlignment="1">
      <alignment horizontal="right" shrinkToFit="1"/>
    </xf>
    <xf numFmtId="187" fontId="10" fillId="8" borderId="5" xfId="1" applyNumberFormat="1" applyFont="1" applyFill="1" applyBorder="1" applyAlignment="1">
      <alignment horizontal="right" shrinkToFit="1"/>
    </xf>
    <xf numFmtId="187" fontId="22" fillId="8" borderId="11" xfId="1" applyNumberFormat="1" applyFont="1" applyFill="1" applyBorder="1" applyAlignment="1">
      <alignment horizontal="right" shrinkToFit="1"/>
    </xf>
    <xf numFmtId="187" fontId="22" fillId="8" borderId="9" xfId="1" applyNumberFormat="1" applyFont="1" applyFill="1" applyBorder="1" applyAlignment="1">
      <alignment horizontal="right" shrinkToFit="1"/>
    </xf>
    <xf numFmtId="187" fontId="22" fillId="8" borderId="10" xfId="1" applyNumberFormat="1" applyFont="1" applyFill="1" applyBorder="1" applyAlignment="1">
      <alignment horizontal="right" shrinkToFit="1"/>
    </xf>
    <xf numFmtId="187" fontId="22" fillId="7" borderId="9" xfId="1" applyNumberFormat="1" applyFont="1" applyFill="1" applyBorder="1" applyAlignment="1">
      <alignment horizontal="right" shrinkToFit="1"/>
    </xf>
    <xf numFmtId="187" fontId="22" fillId="7" borderId="10" xfId="1" applyNumberFormat="1" applyFont="1" applyFill="1" applyBorder="1" applyAlignment="1">
      <alignment horizontal="right" shrinkToFit="1"/>
    </xf>
    <xf numFmtId="187" fontId="10" fillId="7" borderId="5" xfId="2" applyNumberFormat="1" applyFont="1" applyFill="1" applyBorder="1" applyAlignment="1">
      <alignment horizontal="right" shrinkToFit="1"/>
    </xf>
    <xf numFmtId="187" fontId="22" fillId="7" borderId="11" xfId="1" applyNumberFormat="1" applyFont="1" applyFill="1" applyBorder="1" applyAlignment="1">
      <alignment horizontal="right" shrinkToFit="1"/>
    </xf>
    <xf numFmtId="187" fontId="10" fillId="7" borderId="5" xfId="1" applyNumberFormat="1" applyFont="1" applyFill="1" applyBorder="1" applyAlignment="1">
      <alignment horizontal="right" shrinkToFit="1"/>
    </xf>
    <xf numFmtId="4" fontId="22" fillId="0" borderId="0" xfId="1" applyNumberFormat="1" applyFont="1" applyBorder="1" applyAlignment="1">
      <alignment horizontal="right" shrinkToFit="1"/>
    </xf>
    <xf numFmtId="0" fontId="24" fillId="0" borderId="0" xfId="0" applyFont="1"/>
    <xf numFmtId="4" fontId="23" fillId="2" borderId="7" xfId="2" quotePrefix="1" applyNumberFormat="1" applyFont="1" applyFill="1" applyBorder="1" applyAlignment="1">
      <alignment horizontal="right" vertical="center" shrinkToFit="1"/>
    </xf>
    <xf numFmtId="187" fontId="22" fillId="8" borderId="11" xfId="2" applyNumberFormat="1" applyFont="1" applyFill="1" applyBorder="1" applyAlignment="1">
      <alignment horizontal="right" shrinkToFit="1"/>
    </xf>
    <xf numFmtId="187" fontId="22" fillId="8" borderId="9" xfId="2" applyNumberFormat="1" applyFont="1" applyFill="1" applyBorder="1" applyAlignment="1">
      <alignment horizontal="right" shrinkToFit="1"/>
    </xf>
    <xf numFmtId="187" fontId="22" fillId="8" borderId="10" xfId="2" applyNumberFormat="1" applyFont="1" applyFill="1" applyBorder="1" applyAlignment="1">
      <alignment horizontal="right" shrinkToFit="1"/>
    </xf>
    <xf numFmtId="4" fontId="22" fillId="0" borderId="5" xfId="1" applyNumberFormat="1" applyFont="1" applyBorder="1" applyAlignment="1">
      <alignment horizontal="centerContinuous" vertical="center" shrinkToFit="1"/>
    </xf>
    <xf numFmtId="4" fontId="23" fillId="2" borderId="2" xfId="1" applyNumberFormat="1" applyFont="1" applyFill="1" applyBorder="1" applyAlignment="1">
      <alignment horizontal="right" vertical="center" shrinkToFit="1"/>
    </xf>
    <xf numFmtId="187" fontId="10" fillId="8" borderId="9" xfId="1" applyNumberFormat="1" applyFont="1" applyFill="1" applyBorder="1" applyAlignment="1">
      <alignment horizontal="right" shrinkToFit="1"/>
    </xf>
    <xf numFmtId="187" fontId="10" fillId="8" borderId="10" xfId="1" applyNumberFormat="1" applyFont="1" applyFill="1" applyBorder="1" applyAlignment="1">
      <alignment horizontal="right" shrinkToFit="1"/>
    </xf>
    <xf numFmtId="40" fontId="4" fillId="0" borderId="0" xfId="0" applyNumberFormat="1" applyFont="1"/>
    <xf numFmtId="40" fontId="4" fillId="0" borderId="0" xfId="1" applyNumberFormat="1" applyFont="1" applyAlignment="1">
      <alignment horizontal="right" shrinkToFit="1"/>
    </xf>
    <xf numFmtId="40" fontId="3" fillId="0" borderId="1" xfId="1" applyNumberFormat="1" applyFont="1" applyFill="1" applyBorder="1" applyAlignment="1">
      <alignment horizontal="right" shrinkToFit="1"/>
    </xf>
    <xf numFmtId="40" fontId="4" fillId="0" borderId="5" xfId="1" applyNumberFormat="1" applyFont="1" applyBorder="1" applyAlignment="1">
      <alignment horizontal="centerContinuous" vertical="center" shrinkToFit="1"/>
    </xf>
    <xf numFmtId="40" fontId="5" fillId="2" borderId="6" xfId="2" quotePrefix="1" applyNumberFormat="1" applyFont="1" applyFill="1" applyBorder="1" applyAlignment="1">
      <alignment horizontal="centerContinuous" vertical="center" shrinkToFit="1"/>
    </xf>
    <xf numFmtId="40" fontId="4" fillId="0" borderId="8" xfId="1" applyNumberFormat="1" applyFont="1" applyFill="1" applyBorder="1" applyAlignment="1">
      <alignment horizontal="right" shrinkToFit="1"/>
    </xf>
    <xf numFmtId="40" fontId="4" fillId="0" borderId="8" xfId="1" applyNumberFormat="1" applyFont="1" applyBorder="1" applyAlignment="1">
      <alignment horizontal="right" shrinkToFit="1"/>
    </xf>
    <xf numFmtId="40" fontId="4" fillId="0" borderId="9" xfId="1" applyNumberFormat="1" applyFont="1" applyFill="1" applyBorder="1" applyAlignment="1">
      <alignment horizontal="right" shrinkToFit="1"/>
    </xf>
    <xf numFmtId="40" fontId="4" fillId="0" borderId="9" xfId="1" applyNumberFormat="1" applyFont="1" applyBorder="1" applyAlignment="1">
      <alignment horizontal="right" shrinkToFit="1"/>
    </xf>
    <xf numFmtId="40" fontId="4" fillId="0" borderId="13" xfId="1" applyNumberFormat="1" applyFont="1" applyFill="1" applyBorder="1" applyAlignment="1">
      <alignment horizontal="right" shrinkToFit="1"/>
    </xf>
    <xf numFmtId="40" fontId="3" fillId="0" borderId="0" xfId="1" applyNumberFormat="1" applyFont="1" applyFill="1" applyBorder="1" applyAlignment="1">
      <alignment horizontal="right" shrinkToFit="1"/>
    </xf>
    <xf numFmtId="40" fontId="3" fillId="0" borderId="15" xfId="1" applyNumberFormat="1" applyFont="1" applyBorder="1" applyAlignment="1">
      <alignment horizontal="right" shrinkToFit="1"/>
    </xf>
    <xf numFmtId="40" fontId="3" fillId="0" borderId="0" xfId="2" applyNumberFormat="1" applyFont="1" applyFill="1" applyBorder="1" applyAlignment="1">
      <alignment horizontal="right" shrinkToFit="1"/>
    </xf>
    <xf numFmtId="40" fontId="3" fillId="0" borderId="15" xfId="2" applyNumberFormat="1" applyFont="1" applyBorder="1" applyAlignment="1">
      <alignment horizontal="right" shrinkToFit="1"/>
    </xf>
    <xf numFmtId="40" fontId="4" fillId="0" borderId="0" xfId="2" applyNumberFormat="1" applyFont="1" applyFill="1" applyBorder="1" applyAlignment="1">
      <alignment horizontal="right" shrinkToFit="1"/>
    </xf>
    <xf numFmtId="40" fontId="4" fillId="0" borderId="15" xfId="2" applyNumberFormat="1" applyFont="1" applyBorder="1" applyAlignment="1">
      <alignment horizontal="right" shrinkToFit="1"/>
    </xf>
    <xf numFmtId="40" fontId="4" fillId="0" borderId="10" xfId="1" applyNumberFormat="1" applyFont="1" applyFill="1" applyBorder="1" applyAlignment="1">
      <alignment horizontal="right" shrinkToFit="1"/>
    </xf>
    <xf numFmtId="40" fontId="4" fillId="0" borderId="10" xfId="1" applyNumberFormat="1" applyFont="1" applyBorder="1" applyAlignment="1">
      <alignment horizontal="right" shrinkToFit="1"/>
    </xf>
    <xf numFmtId="40" fontId="4" fillId="2" borderId="5" xfId="1" applyNumberFormat="1" applyFont="1" applyFill="1" applyBorder="1" applyAlignment="1">
      <alignment horizontal="right" shrinkToFit="1"/>
    </xf>
    <xf numFmtId="40" fontId="4" fillId="0" borderId="7" xfId="1" applyNumberFormat="1" applyFont="1" applyFill="1" applyBorder="1" applyAlignment="1">
      <alignment horizontal="right" shrinkToFit="1"/>
    </xf>
    <xf numFmtId="40" fontId="4" fillId="0" borderId="11" xfId="1" applyNumberFormat="1" applyFont="1" applyBorder="1" applyAlignment="1">
      <alignment horizontal="right" shrinkToFit="1"/>
    </xf>
    <xf numFmtId="40" fontId="4" fillId="2" borderId="6" xfId="1" applyNumberFormat="1" applyFont="1" applyFill="1" applyBorder="1" applyAlignment="1">
      <alignment horizontal="right" shrinkToFit="1"/>
    </xf>
    <xf numFmtId="40" fontId="4" fillId="0" borderId="0" xfId="1" applyNumberFormat="1" applyFont="1" applyBorder="1" applyAlignment="1">
      <alignment horizontal="right" shrinkToFit="1"/>
    </xf>
    <xf numFmtId="187" fontId="21" fillId="6" borderId="8" xfId="2" quotePrefix="1" applyNumberFormat="1" applyFont="1" applyFill="1" applyBorder="1" applyAlignment="1">
      <alignment horizontal="centerContinuous" vertical="center" shrinkToFit="1"/>
    </xf>
    <xf numFmtId="0" fontId="12" fillId="6" borderId="8" xfId="1" applyFont="1" applyFill="1" applyBorder="1" applyAlignment="1">
      <alignment horizontal="left"/>
    </xf>
    <xf numFmtId="187" fontId="23" fillId="7" borderId="8" xfId="2" quotePrefix="1" applyNumberFormat="1" applyFont="1" applyFill="1" applyBorder="1" applyAlignment="1">
      <alignment horizontal="centerContinuous" vertical="center" shrinkToFit="1"/>
    </xf>
    <xf numFmtId="40" fontId="4" fillId="0" borderId="13" xfId="1" applyNumberFormat="1" applyFont="1" applyBorder="1" applyAlignment="1">
      <alignment horizontal="right" shrinkToFit="1"/>
    </xf>
    <xf numFmtId="187" fontId="18" fillId="0" borderId="11" xfId="1" applyNumberFormat="1" applyFont="1" applyFill="1" applyBorder="1" applyAlignment="1">
      <alignment horizontal="right" shrinkToFit="1"/>
    </xf>
    <xf numFmtId="40" fontId="4" fillId="0" borderId="11" xfId="1" applyNumberFormat="1" applyFont="1" applyFill="1" applyBorder="1" applyAlignment="1">
      <alignment horizontal="right" shrinkToFit="1"/>
    </xf>
    <xf numFmtId="0" fontId="15" fillId="0" borderId="14" xfId="1" applyFont="1" applyBorder="1" applyAlignment="1">
      <alignment horizontal="right" indent="4"/>
    </xf>
    <xf numFmtId="187" fontId="22" fillId="3" borderId="2" xfId="1" applyNumberFormat="1" applyFont="1" applyFill="1" applyBorder="1" applyAlignment="1">
      <alignment horizontal="right" shrinkToFit="1"/>
    </xf>
    <xf numFmtId="187" fontId="18" fillId="3" borderId="12" xfId="1" applyNumberFormat="1" applyFont="1" applyFill="1" applyBorder="1" applyAlignment="1">
      <alignment horizontal="right" shrinkToFit="1"/>
    </xf>
    <xf numFmtId="0" fontId="4" fillId="6" borderId="5" xfId="1" applyFont="1" applyFill="1" applyBorder="1"/>
    <xf numFmtId="187" fontId="22" fillId="0" borderId="17" xfId="1" applyNumberFormat="1" applyFont="1" applyBorder="1" applyAlignment="1">
      <alignment horizontal="right" shrinkToFit="1"/>
    </xf>
    <xf numFmtId="187" fontId="12" fillId="0" borderId="17" xfId="1" applyNumberFormat="1" applyFont="1" applyBorder="1" applyAlignment="1">
      <alignment horizontal="right" shrinkToFit="1"/>
    </xf>
    <xf numFmtId="187" fontId="18" fillId="0" borderId="17" xfId="1" applyNumberFormat="1" applyFont="1" applyFill="1" applyBorder="1" applyAlignment="1">
      <alignment horizontal="right" shrinkToFit="1"/>
    </xf>
    <xf numFmtId="40" fontId="4" fillId="0" borderId="17" xfId="1" applyNumberFormat="1" applyFont="1" applyFill="1" applyBorder="1" applyAlignment="1">
      <alignment horizontal="right" shrinkToFit="1"/>
    </xf>
    <xf numFmtId="40" fontId="4" fillId="0" borderId="4" xfId="1" applyNumberFormat="1" applyFont="1" applyBorder="1" applyAlignment="1">
      <alignment horizontal="right" shrinkToFit="1"/>
    </xf>
    <xf numFmtId="187" fontId="12" fillId="0" borderId="17" xfId="1" applyNumberFormat="1" applyFont="1" applyFill="1" applyBorder="1" applyAlignment="1">
      <alignment horizontal="right" shrinkToFit="1"/>
    </xf>
    <xf numFmtId="0" fontId="4" fillId="0" borderId="0" xfId="1" applyFont="1" applyAlignment="1">
      <alignment horizontal="centerContinuous" vertical="center"/>
    </xf>
    <xf numFmtId="0" fontId="4" fillId="0" borderId="0" xfId="1" applyFont="1" applyAlignment="1">
      <alignment horizontal="left" vertical="center" indent="8"/>
    </xf>
    <xf numFmtId="0" fontId="4" fillId="0" borderId="0" xfId="1" applyFont="1" applyAlignment="1">
      <alignment horizontal="centerContinuous" vertical="top"/>
    </xf>
    <xf numFmtId="0" fontId="4" fillId="0" borderId="0" xfId="1" applyFont="1" applyAlignment="1">
      <alignment horizontal="left" vertical="top" indent="1"/>
    </xf>
    <xf numFmtId="0" fontId="4" fillId="0" borderId="0" xfId="1" applyFont="1" applyAlignment="1">
      <alignment horizontal="left" vertical="center"/>
    </xf>
    <xf numFmtId="0" fontId="25" fillId="0" borderId="0" xfId="1" applyFont="1" applyAlignment="1">
      <alignment horizontal="centerContinuous"/>
    </xf>
    <xf numFmtId="4" fontId="26" fillId="0" borderId="0" xfId="1" applyNumberFormat="1" applyFont="1" applyAlignment="1">
      <alignment horizontal="centerContinuous" shrinkToFit="1"/>
    </xf>
    <xf numFmtId="0" fontId="4" fillId="0" borderId="0" xfId="1" applyFont="1" applyAlignment="1">
      <alignment horizontal="center"/>
    </xf>
    <xf numFmtId="0" fontId="8" fillId="0" borderId="8" xfId="6" applyBorder="1" applyAlignment="1">
      <alignment shrinkToFit="1"/>
    </xf>
    <xf numFmtId="0" fontId="8" fillId="0" borderId="9" xfId="6" applyBorder="1" applyAlignment="1">
      <alignment shrinkToFit="1"/>
    </xf>
    <xf numFmtId="0" fontId="8" fillId="9" borderId="18" xfId="6" applyFill="1" applyBorder="1" applyAlignment="1">
      <alignment shrinkToFit="1"/>
    </xf>
    <xf numFmtId="0" fontId="3" fillId="9" borderId="0" xfId="1" applyFont="1" applyFill="1" applyAlignment="1">
      <alignment horizontal="left" indent="3"/>
    </xf>
    <xf numFmtId="0" fontId="3" fillId="10" borderId="0" xfId="1" applyFont="1" applyFill="1" applyAlignment="1">
      <alignment horizontal="left" indent="3"/>
    </xf>
    <xf numFmtId="0" fontId="3" fillId="2" borderId="0" xfId="1" applyFont="1" applyFill="1" applyAlignment="1">
      <alignment horizontal="left" indent="3"/>
    </xf>
    <xf numFmtId="0" fontId="3" fillId="11" borderId="0" xfId="1" applyFont="1" applyFill="1" applyAlignment="1">
      <alignment horizontal="left" indent="3"/>
    </xf>
    <xf numFmtId="0" fontId="3" fillId="12" borderId="0" xfId="1" applyFont="1" applyFill="1" applyAlignment="1">
      <alignment horizontal="left" indent="3"/>
    </xf>
    <xf numFmtId="0" fontId="4" fillId="12" borderId="0" xfId="1" applyFont="1" applyFill="1" applyAlignment="1">
      <alignment horizontal="left"/>
    </xf>
    <xf numFmtId="0" fontId="25" fillId="0" borderId="0" xfId="1" applyFont="1" applyAlignment="1">
      <alignment horizontal="left"/>
    </xf>
    <xf numFmtId="0" fontId="29" fillId="0" borderId="7" xfId="1" applyFont="1" applyBorder="1" applyAlignment="1">
      <alignment horizontal="center" vertical="center"/>
    </xf>
    <xf numFmtId="4" fontId="30" fillId="2" borderId="6" xfId="2" quotePrefix="1" applyNumberFormat="1" applyFont="1" applyFill="1" applyBorder="1" applyAlignment="1">
      <alignment horizontal="centerContinuous" vertical="center" shrinkToFit="1"/>
    </xf>
    <xf numFmtId="4" fontId="31" fillId="2" borderId="6" xfId="2" quotePrefix="1" applyNumberFormat="1" applyFont="1" applyFill="1" applyBorder="1" applyAlignment="1">
      <alignment horizontal="centerContinuous" vertical="center" shrinkToFit="1"/>
    </xf>
    <xf numFmtId="4" fontId="32" fillId="0" borderId="6" xfId="2" quotePrefix="1" applyNumberFormat="1" applyFont="1" applyFill="1" applyBorder="1" applyAlignment="1">
      <alignment horizontal="centerContinuous" vertical="center" shrinkToFit="1"/>
    </xf>
    <xf numFmtId="4" fontId="31" fillId="0" borderId="6" xfId="2" quotePrefix="1" applyNumberFormat="1" applyFont="1" applyFill="1" applyBorder="1" applyAlignment="1">
      <alignment horizontal="centerContinuous" vertical="center" shrinkToFit="1"/>
    </xf>
    <xf numFmtId="40" fontId="29" fillId="2" borderId="6" xfId="2" quotePrefix="1" applyNumberFormat="1" applyFont="1" applyFill="1" applyBorder="1" applyAlignment="1">
      <alignment horizontal="centerContinuous" vertical="center" shrinkToFit="1"/>
    </xf>
    <xf numFmtId="0" fontId="29" fillId="0" borderId="0" xfId="1" applyFont="1" applyAlignment="1">
      <alignment horizontal="center"/>
    </xf>
    <xf numFmtId="4" fontId="30" fillId="2" borderId="5" xfId="2" quotePrefix="1" applyNumberFormat="1" applyFont="1" applyFill="1" applyBorder="1" applyAlignment="1">
      <alignment horizontal="right" vertical="center" shrinkToFit="1"/>
    </xf>
    <xf numFmtId="4" fontId="31" fillId="2" borderId="5" xfId="2" quotePrefix="1" applyNumberFormat="1" applyFont="1" applyFill="1" applyBorder="1" applyAlignment="1">
      <alignment horizontal="right" vertical="center" shrinkToFit="1"/>
    </xf>
    <xf numFmtId="4" fontId="30" fillId="2" borderId="7" xfId="2" quotePrefix="1" applyNumberFormat="1" applyFont="1" applyFill="1" applyBorder="1" applyAlignment="1">
      <alignment horizontal="right" vertical="center" shrinkToFit="1"/>
    </xf>
    <xf numFmtId="4" fontId="31" fillId="2" borderId="7" xfId="2" quotePrefix="1" applyNumberFormat="1" applyFont="1" applyFill="1" applyBorder="1" applyAlignment="1">
      <alignment horizontal="right" vertical="center" shrinkToFit="1"/>
    </xf>
    <xf numFmtId="4" fontId="30" fillId="2" borderId="2" xfId="1" applyNumberFormat="1" applyFont="1" applyFill="1" applyBorder="1" applyAlignment="1">
      <alignment horizontal="right" vertical="center" shrinkToFit="1"/>
    </xf>
    <xf numFmtId="0" fontId="25" fillId="0" borderId="0" xfId="1" applyFont="1" applyAlignment="1">
      <alignment horizontal="right"/>
    </xf>
    <xf numFmtId="4" fontId="25" fillId="0" borderId="0" xfId="1" applyNumberFormat="1" applyFont="1" applyAlignment="1">
      <alignment shrinkToFit="1"/>
    </xf>
    <xf numFmtId="0" fontId="25" fillId="0" borderId="1" xfId="1" applyFont="1" applyFill="1" applyBorder="1" applyAlignment="1">
      <alignment horizontal="left"/>
    </xf>
    <xf numFmtId="4" fontId="25" fillId="0" borderId="1" xfId="1" applyNumberFormat="1" applyFont="1" applyFill="1" applyBorder="1" applyAlignment="1">
      <alignment horizontal="left" shrinkToFit="1"/>
    </xf>
    <xf numFmtId="0" fontId="25" fillId="0" borderId="1" xfId="1" applyFont="1" applyFill="1" applyBorder="1" applyAlignment="1">
      <alignment horizontal="right"/>
    </xf>
    <xf numFmtId="4" fontId="25" fillId="0" borderId="0" xfId="1" applyNumberFormat="1" applyFont="1" applyFill="1" applyBorder="1" applyAlignment="1">
      <alignment horizontal="left" shrinkToFit="1"/>
    </xf>
    <xf numFmtId="0" fontId="25" fillId="0" borderId="0" xfId="1" applyFont="1" applyFill="1" applyBorder="1" applyAlignment="1">
      <alignment horizontal="right"/>
    </xf>
    <xf numFmtId="0" fontId="3" fillId="0" borderId="1" xfId="1" applyFont="1" applyFill="1" applyBorder="1" applyAlignment="1">
      <alignment horizontal="right"/>
    </xf>
    <xf numFmtId="0" fontId="3" fillId="0" borderId="0" xfId="1" applyFont="1" applyAlignment="1">
      <alignment horizontal="left"/>
    </xf>
    <xf numFmtId="0" fontId="3" fillId="0" borderId="0" xfId="1" applyFont="1" applyFill="1" applyBorder="1" applyAlignment="1"/>
    <xf numFmtId="0" fontId="3" fillId="0" borderId="0" xfId="1" applyFont="1" applyFill="1" applyAlignment="1">
      <alignment horizontal="left" indent="3"/>
    </xf>
    <xf numFmtId="0" fontId="4" fillId="0" borderId="0" xfId="1" applyFont="1" applyFill="1" applyAlignment="1">
      <alignment horizontal="left"/>
    </xf>
    <xf numFmtId="1" fontId="4" fillId="0" borderId="0" xfId="1" applyNumberFormat="1" applyFont="1" applyBorder="1" applyAlignment="1"/>
    <xf numFmtId="187" fontId="8" fillId="0" borderId="8" xfId="6" applyNumberFormat="1" applyBorder="1" applyAlignment="1">
      <alignment shrinkToFit="1"/>
    </xf>
    <xf numFmtId="187" fontId="33" fillId="9" borderId="18" xfId="6" applyNumberFormat="1" applyFont="1" applyFill="1" applyBorder="1" applyAlignment="1">
      <alignment shrinkToFit="1"/>
    </xf>
    <xf numFmtId="0" fontId="33" fillId="0" borderId="0" xfId="6" applyFont="1"/>
    <xf numFmtId="187" fontId="8" fillId="0" borderId="9" xfId="6" applyNumberFormat="1" applyBorder="1" applyAlignment="1">
      <alignment shrinkToFit="1"/>
    </xf>
    <xf numFmtId="1" fontId="25" fillId="0" borderId="23" xfId="1" applyNumberFormat="1" applyFont="1" applyFill="1" applyBorder="1" applyAlignment="1">
      <alignment horizontal="left"/>
    </xf>
    <xf numFmtId="4" fontId="25" fillId="0" borderId="23" xfId="1" applyNumberFormat="1" applyFont="1" applyFill="1" applyBorder="1" applyAlignment="1">
      <alignment horizontal="center" shrinkToFit="1"/>
    </xf>
    <xf numFmtId="1" fontId="3" fillId="0" borderId="22" xfId="1" applyNumberFormat="1" applyFont="1" applyFill="1" applyBorder="1" applyAlignment="1"/>
    <xf numFmtId="187" fontId="22" fillId="4" borderId="11" xfId="1" applyNumberFormat="1" applyFont="1" applyFill="1" applyBorder="1" applyAlignment="1">
      <alignment horizontal="right" shrinkToFit="1"/>
    </xf>
    <xf numFmtId="187" fontId="22" fillId="4" borderId="9" xfId="1" applyNumberFormat="1" applyFont="1" applyFill="1" applyBorder="1" applyAlignment="1">
      <alignment horizontal="right" shrinkToFit="1"/>
    </xf>
    <xf numFmtId="187" fontId="22" fillId="4" borderId="10" xfId="1" applyNumberFormat="1" applyFont="1" applyFill="1" applyBorder="1" applyAlignment="1">
      <alignment horizontal="right" shrinkToFit="1"/>
    </xf>
    <xf numFmtId="187" fontId="18" fillId="7" borderId="11" xfId="1" applyNumberFormat="1" applyFont="1" applyFill="1" applyBorder="1" applyAlignment="1">
      <alignment horizontal="right" shrinkToFit="1"/>
    </xf>
    <xf numFmtId="187" fontId="22" fillId="6" borderId="9" xfId="2" quotePrefix="1" applyNumberFormat="1" applyFont="1" applyFill="1" applyBorder="1" applyAlignment="1">
      <alignment horizontal="centerContinuous" vertical="center" shrinkToFit="1"/>
    </xf>
    <xf numFmtId="0" fontId="12" fillId="0" borderId="11" xfId="1" applyFont="1" applyBorder="1" applyAlignment="1">
      <alignment horizontal="left" indent="2"/>
    </xf>
    <xf numFmtId="187" fontId="22" fillId="7" borderId="11" xfId="2" quotePrefix="1" applyNumberFormat="1" applyFont="1" applyFill="1" applyBorder="1" applyAlignment="1">
      <alignment horizontal="centerContinuous" vertical="center" shrinkToFit="1"/>
    </xf>
    <xf numFmtId="187" fontId="22" fillId="6" borderId="11" xfId="2" quotePrefix="1" applyNumberFormat="1" applyFont="1" applyFill="1" applyBorder="1" applyAlignment="1">
      <alignment horizontal="centerContinuous" vertical="center" shrinkToFit="1"/>
    </xf>
    <xf numFmtId="187" fontId="12" fillId="6" borderId="11" xfId="1" applyNumberFormat="1" applyFont="1" applyFill="1" applyBorder="1" applyAlignment="1">
      <alignment horizontal="right" shrinkToFit="1"/>
    </xf>
    <xf numFmtId="0" fontId="12" fillId="6" borderId="5" xfId="1" applyFont="1" applyFill="1" applyBorder="1" applyAlignment="1">
      <alignment horizontal="left"/>
    </xf>
    <xf numFmtId="187" fontId="23" fillId="7" borderId="5" xfId="2" quotePrefix="1" applyNumberFormat="1" applyFont="1" applyFill="1" applyBorder="1" applyAlignment="1">
      <alignment horizontal="centerContinuous" vertical="center" shrinkToFit="1"/>
    </xf>
    <xf numFmtId="187" fontId="21" fillId="6" borderId="5" xfId="2" quotePrefix="1" applyNumberFormat="1" applyFont="1" applyFill="1" applyBorder="1" applyAlignment="1">
      <alignment horizontal="centerContinuous" vertical="center" shrinkToFit="1"/>
    </xf>
    <xf numFmtId="187" fontId="20" fillId="0" borderId="5" xfId="2" quotePrefix="1" applyNumberFormat="1" applyFont="1" applyFill="1" applyBorder="1" applyAlignment="1">
      <alignment horizontal="centerContinuous" vertical="center" shrinkToFit="1"/>
    </xf>
    <xf numFmtId="187" fontId="21" fillId="0" borderId="5" xfId="2" quotePrefix="1" applyNumberFormat="1" applyFont="1" applyFill="1" applyBorder="1" applyAlignment="1">
      <alignment horizontal="centerContinuous" vertical="center" shrinkToFit="1"/>
    </xf>
    <xf numFmtId="40" fontId="4" fillId="0" borderId="5" xfId="1" applyNumberFormat="1" applyFont="1" applyFill="1" applyBorder="1" applyAlignment="1">
      <alignment horizontal="right" shrinkToFit="1"/>
    </xf>
    <xf numFmtId="40" fontId="4" fillId="0" borderId="5" xfId="1" applyNumberFormat="1" applyFont="1" applyBorder="1" applyAlignment="1">
      <alignment horizontal="right" shrinkToFit="1"/>
    </xf>
    <xf numFmtId="187" fontId="18" fillId="6" borderId="11" xfId="1" applyNumberFormat="1" applyFont="1" applyFill="1" applyBorder="1" applyAlignment="1">
      <alignment horizontal="right" shrinkToFit="1"/>
    </xf>
    <xf numFmtId="187" fontId="22" fillId="6" borderId="9" xfId="1" applyNumberFormat="1" applyFont="1" applyFill="1" applyBorder="1" applyAlignment="1">
      <alignment horizontal="right" shrinkToFit="1"/>
    </xf>
    <xf numFmtId="187" fontId="22" fillId="6" borderId="10" xfId="1" applyNumberFormat="1" applyFont="1" applyFill="1" applyBorder="1" applyAlignment="1">
      <alignment horizontal="right" shrinkToFit="1"/>
    </xf>
    <xf numFmtId="187" fontId="22" fillId="6" borderId="11" xfId="1" applyNumberFormat="1" applyFont="1" applyFill="1" applyBorder="1" applyAlignment="1">
      <alignment horizontal="right" shrinkToFit="1"/>
    </xf>
    <xf numFmtId="187" fontId="10" fillId="6" borderId="5" xfId="2" applyNumberFormat="1" applyFont="1" applyFill="1" applyBorder="1" applyAlignment="1">
      <alignment horizontal="right" shrinkToFit="1"/>
    </xf>
    <xf numFmtId="187" fontId="12" fillId="6" borderId="10" xfId="1" applyNumberFormat="1" applyFont="1" applyFill="1" applyBorder="1" applyAlignment="1">
      <alignment horizontal="right" shrinkToFit="1"/>
    </xf>
    <xf numFmtId="187" fontId="22" fillId="6" borderId="10" xfId="2" quotePrefix="1" applyNumberFormat="1" applyFont="1" applyFill="1" applyBorder="1" applyAlignment="1">
      <alignment horizontal="centerContinuous" vertical="center" shrinkToFit="1"/>
    </xf>
    <xf numFmtId="0" fontId="34" fillId="13" borderId="0" xfId="0" applyFont="1" applyFill="1"/>
    <xf numFmtId="0" fontId="10" fillId="0" borderId="0" xfId="0" applyFont="1"/>
    <xf numFmtId="0" fontId="11" fillId="0" borderId="0" xfId="0" applyFont="1"/>
    <xf numFmtId="0" fontId="19" fillId="0" borderId="0" xfId="0" applyFont="1"/>
    <xf numFmtId="40" fontId="3" fillId="0" borderId="0" xfId="0" applyNumberFormat="1" applyFont="1"/>
    <xf numFmtId="0" fontId="37" fillId="0" borderId="0" xfId="0" applyFont="1" applyAlignment="1">
      <alignment horizontal="left" indent="3"/>
    </xf>
    <xf numFmtId="0" fontId="38" fillId="0" borderId="0" xfId="9"/>
    <xf numFmtId="4" fontId="26" fillId="0" borderId="0" xfId="1" applyNumberFormat="1" applyFont="1" applyBorder="1" applyAlignment="1">
      <alignment horizontal="centerContinuous" shrinkToFit="1"/>
    </xf>
    <xf numFmtId="2" fontId="8" fillId="0" borderId="8" xfId="6" applyNumberFormat="1" applyBorder="1" applyAlignment="1">
      <alignment shrinkToFit="1"/>
    </xf>
    <xf numFmtId="2" fontId="8" fillId="0" borderId="9" xfId="6" applyNumberFormat="1" applyBorder="1" applyAlignment="1">
      <alignment shrinkToFit="1"/>
    </xf>
    <xf numFmtId="2" fontId="8" fillId="9" borderId="24" xfId="6" applyNumberFormat="1" applyFill="1" applyBorder="1" applyAlignment="1">
      <alignment shrinkToFit="1"/>
    </xf>
    <xf numFmtId="2" fontId="8" fillId="9" borderId="18" xfId="6" applyNumberFormat="1" applyFill="1" applyBorder="1" applyAlignment="1">
      <alignment shrinkToFit="1"/>
    </xf>
    <xf numFmtId="2" fontId="8" fillId="0" borderId="25" xfId="6" applyNumberFormat="1" applyBorder="1" applyAlignment="1">
      <alignment shrinkToFit="1"/>
    </xf>
    <xf numFmtId="2" fontId="8" fillId="0" borderId="26" xfId="6" applyNumberFormat="1" applyBorder="1" applyAlignment="1">
      <alignment shrinkToFit="1"/>
    </xf>
    <xf numFmtId="2" fontId="8" fillId="0" borderId="27" xfId="6" applyNumberFormat="1" applyBorder="1" applyAlignment="1">
      <alignment shrinkToFit="1"/>
    </xf>
    <xf numFmtId="2" fontId="8" fillId="0" borderId="28" xfId="6" applyNumberFormat="1" applyBorder="1" applyAlignment="1">
      <alignment shrinkToFit="1"/>
    </xf>
    <xf numFmtId="2" fontId="8" fillId="0" borderId="29" xfId="6" applyNumberFormat="1" applyBorder="1" applyAlignment="1">
      <alignment shrinkToFit="1"/>
    </xf>
    <xf numFmtId="2" fontId="8" fillId="0" borderId="30" xfId="6" applyNumberFormat="1" applyBorder="1" applyAlignment="1">
      <alignment shrinkToFit="1"/>
    </xf>
    <xf numFmtId="0" fontId="35" fillId="13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vertical="top" wrapText="1"/>
    </xf>
    <xf numFmtId="0" fontId="0" fillId="5" borderId="0" xfId="0" applyFill="1" applyAlignment="1">
      <alignment vertical="top" wrapText="1"/>
    </xf>
    <xf numFmtId="0" fontId="0" fillId="0" borderId="0" xfId="0" applyAlignment="1">
      <alignment vertical="top" wrapText="1"/>
    </xf>
    <xf numFmtId="0" fontId="4" fillId="0" borderId="2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 shrinkToFit="1"/>
    </xf>
    <xf numFmtId="4" fontId="4" fillId="0" borderId="4" xfId="1" applyNumberFormat="1" applyFont="1" applyBorder="1" applyAlignment="1">
      <alignment horizontal="center" vertical="center" shrinkToFit="1"/>
    </xf>
    <xf numFmtId="0" fontId="17" fillId="7" borderId="0" xfId="0" applyFont="1" applyFill="1" applyAlignment="1">
      <alignment horizontal="center"/>
    </xf>
    <xf numFmtId="40" fontId="4" fillId="0" borderId="3" xfId="1" applyNumberFormat="1" applyFont="1" applyBorder="1" applyAlignment="1">
      <alignment horizontal="center" vertical="center" shrinkToFit="1"/>
    </xf>
    <xf numFmtId="40" fontId="4" fillId="0" borderId="4" xfId="1" applyNumberFormat="1" applyFont="1" applyBorder="1" applyAlignment="1">
      <alignment horizontal="center" vertical="center" shrinkToFit="1"/>
    </xf>
    <xf numFmtId="4" fontId="4" fillId="0" borderId="0" xfId="1" applyNumberFormat="1" applyFont="1" applyAlignment="1">
      <alignment horizontal="left" shrinkToFit="1"/>
    </xf>
    <xf numFmtId="0" fontId="8" fillId="9" borderId="19" xfId="6" applyFill="1" applyBorder="1" applyAlignment="1">
      <alignment horizontal="center"/>
    </xf>
    <xf numFmtId="0" fontId="8" fillId="9" borderId="20" xfId="6" applyFill="1" applyBorder="1" applyAlignment="1">
      <alignment horizontal="center"/>
    </xf>
    <xf numFmtId="0" fontId="8" fillId="9" borderId="21" xfId="6" applyFill="1" applyBorder="1" applyAlignment="1">
      <alignment horizontal="center"/>
    </xf>
    <xf numFmtId="0" fontId="14" fillId="8" borderId="5" xfId="1" applyFont="1" applyFill="1" applyBorder="1" applyAlignment="1">
      <alignment horizontal="center" vertical="center"/>
    </xf>
    <xf numFmtId="0" fontId="3" fillId="6" borderId="5" xfId="1" applyFont="1" applyFill="1" applyBorder="1" applyAlignment="1">
      <alignment horizontal="center" vertical="center"/>
    </xf>
    <xf numFmtId="0" fontId="12" fillId="0" borderId="5" xfId="1" applyFont="1" applyBorder="1" applyAlignment="1">
      <alignment horizontal="center" vertical="center" wrapText="1"/>
    </xf>
    <xf numFmtId="0" fontId="21" fillId="0" borderId="5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8" fillId="0" borderId="5" xfId="6" applyBorder="1" applyAlignment="1">
      <alignment horizontal="center" vertical="center" wrapText="1"/>
    </xf>
    <xf numFmtId="1" fontId="8" fillId="0" borderId="6" xfId="6" applyNumberFormat="1" applyBorder="1" applyAlignment="1">
      <alignment horizontal="center" vertical="center" wrapText="1"/>
    </xf>
    <xf numFmtId="1" fontId="8" fillId="0" borderId="5" xfId="6" applyNumberFormat="1" applyBorder="1" applyAlignment="1">
      <alignment horizontal="center" vertical="center" wrapText="1"/>
    </xf>
    <xf numFmtId="0" fontId="27" fillId="6" borderId="6" xfId="1" applyFont="1" applyFill="1" applyBorder="1" applyAlignment="1">
      <alignment horizontal="center" vertical="center"/>
    </xf>
    <xf numFmtId="0" fontId="27" fillId="6" borderId="5" xfId="1" applyFont="1" applyFill="1" applyBorder="1" applyAlignment="1">
      <alignment horizontal="center" vertical="center"/>
    </xf>
    <xf numFmtId="0" fontId="28" fillId="3" borderId="2" xfId="1" applyFont="1" applyFill="1" applyBorder="1" applyAlignment="1">
      <alignment horizontal="center" vertical="center" wrapText="1"/>
    </xf>
    <xf numFmtId="0" fontId="28" fillId="3" borderId="7" xfId="1" applyFont="1" applyFill="1" applyBorder="1" applyAlignment="1">
      <alignment horizontal="center" vertical="center" wrapText="1"/>
    </xf>
    <xf numFmtId="0" fontId="28" fillId="3" borderId="6" xfId="1" applyFont="1" applyFill="1" applyBorder="1" applyAlignment="1">
      <alignment horizontal="center" vertical="center" wrapText="1"/>
    </xf>
    <xf numFmtId="1" fontId="3" fillId="0" borderId="22" xfId="1" applyNumberFormat="1" applyFont="1" applyFill="1" applyBorder="1" applyAlignment="1">
      <alignment horizontal="left" indent="1"/>
    </xf>
    <xf numFmtId="0" fontId="3" fillId="9" borderId="5" xfId="1" applyFont="1" applyFill="1" applyBorder="1" applyAlignment="1">
      <alignment horizontal="center" vertical="center" wrapText="1"/>
    </xf>
    <xf numFmtId="0" fontId="3" fillId="10" borderId="5" xfId="1" applyFont="1" applyFill="1" applyBorder="1" applyAlignment="1">
      <alignment horizontal="center" vertical="center" wrapText="1"/>
    </xf>
    <xf numFmtId="0" fontId="3" fillId="12" borderId="5" xfId="1" applyFont="1" applyFill="1" applyBorder="1" applyAlignment="1">
      <alignment horizontal="center" vertical="center" wrapText="1"/>
    </xf>
    <xf numFmtId="0" fontId="33" fillId="9" borderId="19" xfId="6" applyFont="1" applyFill="1" applyBorder="1" applyAlignment="1">
      <alignment horizontal="center"/>
    </xf>
    <xf numFmtId="0" fontId="33" fillId="9" borderId="20" xfId="6" applyFont="1" applyFill="1" applyBorder="1" applyAlignment="1">
      <alignment horizontal="center"/>
    </xf>
    <xf numFmtId="0" fontId="33" fillId="9" borderId="21" xfId="6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8" fillId="0" borderId="0" xfId="6"/>
    <xf numFmtId="4" fontId="26" fillId="0" borderId="0" xfId="1" applyNumberFormat="1" applyFont="1" applyBorder="1" applyAlignment="1">
      <alignment shrinkToFit="1"/>
    </xf>
    <xf numFmtId="4" fontId="25" fillId="0" borderId="0" xfId="1" applyNumberFormat="1" applyFont="1" applyBorder="1" applyAlignment="1">
      <alignment horizontal="center" shrinkToFit="1"/>
    </xf>
    <xf numFmtId="1" fontId="3" fillId="0" borderId="1" xfId="1" applyNumberFormat="1" applyFont="1" applyFill="1" applyBorder="1" applyAlignment="1"/>
    <xf numFmtId="0" fontId="8" fillId="0" borderId="0" xfId="6"/>
    <xf numFmtId="0" fontId="8" fillId="0" borderId="0" xfId="6" applyAlignment="1">
      <alignment horizontal="left"/>
    </xf>
    <xf numFmtId="0" fontId="3" fillId="0" borderId="0" xfId="1" applyFont="1" applyAlignment="1">
      <alignment horizontal="left"/>
    </xf>
    <xf numFmtId="0" fontId="3" fillId="0" borderId="0" xfId="1" applyFont="1" applyAlignment="1"/>
  </cellXfs>
  <cellStyles count="15">
    <cellStyle name="Comma 2" xfId="2"/>
    <cellStyle name="Comma 2 2" xfId="11"/>
    <cellStyle name="Comma 3" xfId="3"/>
    <cellStyle name="Comma 3 2" xfId="14"/>
    <cellStyle name="Comma 7" xfId="4"/>
    <cellStyle name="Comma 8" xfId="5"/>
    <cellStyle name="Hyperlink" xfId="9" builtinId="8"/>
    <cellStyle name="Normal" xfId="0" builtinId="0"/>
    <cellStyle name="Normal 2" xfId="6"/>
    <cellStyle name="Normal 2 2" xfId="7"/>
    <cellStyle name="Normal 2 2 2" xfId="12"/>
    <cellStyle name="Normal 3" xfId="1"/>
    <cellStyle name="Normal 3 2" xfId="10"/>
    <cellStyle name="Normal 4" xfId="8"/>
    <cellStyle name="Normal 4 2" xfId="13"/>
  </cellStyles>
  <dxfs count="0"/>
  <tableStyles count="0" defaultTableStyle="TableStyleMedium2" defaultPivotStyle="PivotStyleLight16"/>
  <colors>
    <mruColors>
      <color rgb="FF0099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42</xdr:row>
      <xdr:rowOff>19050</xdr:rowOff>
    </xdr:from>
    <xdr:to>
      <xdr:col>2</xdr:col>
      <xdr:colOff>285750</xdr:colOff>
      <xdr:row>42</xdr:row>
      <xdr:rowOff>219075</xdr:rowOff>
    </xdr:to>
    <xdr:cxnSp macro="">
      <xdr:nvCxnSpPr>
        <xdr:cNvPr id="2" name="Straight Arrow Connector 1"/>
        <xdr:cNvCxnSpPr/>
      </xdr:nvCxnSpPr>
      <xdr:spPr>
        <a:xfrm flipV="1">
          <a:off x="3819525" y="8286750"/>
          <a:ext cx="0" cy="2000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246529</xdr:colOff>
      <xdr:row>42</xdr:row>
      <xdr:rowOff>11216</xdr:rowOff>
    </xdr:from>
    <xdr:to>
      <xdr:col>1</xdr:col>
      <xdr:colOff>459441</xdr:colOff>
      <xdr:row>46</xdr:row>
      <xdr:rowOff>44834</xdr:rowOff>
    </xdr:to>
    <xdr:sp macro="" textlink="">
      <xdr:nvSpPr>
        <xdr:cNvPr id="3" name="Down Arrow 2"/>
        <xdr:cNvSpPr/>
      </xdr:nvSpPr>
      <xdr:spPr>
        <a:xfrm flipV="1">
          <a:off x="851647" y="19150863"/>
          <a:ext cx="212912" cy="974912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10</xdr:col>
      <xdr:colOff>656664</xdr:colOff>
      <xdr:row>48</xdr:row>
      <xdr:rowOff>20169</xdr:rowOff>
    </xdr:from>
    <xdr:to>
      <xdr:col>11</xdr:col>
      <xdr:colOff>576915</xdr:colOff>
      <xdr:row>52</xdr:row>
      <xdr:rowOff>27825</xdr:rowOff>
    </xdr:to>
    <xdr:pic>
      <xdr:nvPicPr>
        <xdr:cNvPr id="4" name="Picture 3" descr="C:\Users\Sony\Desktop\งานปี 2562\สาธารณูปโภค\การใช้จ่ายค่าสาธารณูปโภคตามมติคณะรัฐมนตรี\หนังสือแจ้งเวียนดำเนินการ\Utility Consult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55723" y="15403604"/>
          <a:ext cx="1336674" cy="11282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3607;&#3632;&#3648;&#3610;&#3637;&#3618;&#3609;&#3588;&#3640;&#3617;&#3588;&#3656;&#3634;&#3652;&#3615;&#3615;&#3657;&#363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%20&#3607;&#3632;&#3648;&#3610;&#3637;&#3618;&#3609;&#3588;&#3640;&#3617;&#3588;&#3656;&#3634;&#3609;&#3657;&#3635;&#3611;&#3619;&#3632;&#3611;&#363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%20&#3607;&#3632;&#3648;&#3610;&#3637;&#3618;&#3609;&#3588;&#3640;&#3617;&#3588;&#3656;&#3634;&#3650;&#3607;&#3619;&#3624;&#3633;&#3614;&#3607;&#366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4%20&#3607;&#3632;&#3648;&#3610;&#3637;&#3618;&#3609;&#3588;&#3640;&#3617;&#3588;&#3656;&#3634;&#3610;&#3619;&#3636;&#3585;&#3634;&#3619;&#3652;&#3611;&#3619;&#3625;&#3603;&#3637;&#3618;&#366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5.%20&#3607;&#3632;&#3648;&#3610;&#3637;&#3618;&#3609;&#3588;&#3640;&#3617;&#3588;&#3656;&#3634;&#3610;&#3619;&#3636;&#3585;&#3634;&#3619;&#3626;&#3639;&#3656;&#3629;&#3626;&#3634;&#3619;&#3649;&#3621;&#3632;&#3650;&#3607;&#3619;&#3588;&#3617;&#3609;&#3634;&#3588;&#361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ตค"/>
      <sheetName val="พย"/>
      <sheetName val="ธค"/>
      <sheetName val="มค"/>
      <sheetName val="กพ"/>
      <sheetName val="มึค"/>
      <sheetName val="เมย"/>
      <sheetName val="พค"/>
      <sheetName val="มิย"/>
      <sheetName val="กค"/>
      <sheetName val="สค"/>
      <sheetName val="กย"/>
      <sheetName val="รวม"/>
    </sheetNames>
    <sheetDataSet>
      <sheetData sheetId="0"/>
      <sheetData sheetId="1"/>
      <sheetData sheetId="2">
        <row r="33">
          <cell r="O33">
            <v>0</v>
          </cell>
        </row>
      </sheetData>
      <sheetData sheetId="3">
        <row r="33">
          <cell r="O33">
            <v>0</v>
          </cell>
        </row>
      </sheetData>
      <sheetData sheetId="4">
        <row r="33">
          <cell r="O33">
            <v>0</v>
          </cell>
        </row>
      </sheetData>
      <sheetData sheetId="5">
        <row r="33">
          <cell r="O33">
            <v>0</v>
          </cell>
        </row>
      </sheetData>
      <sheetData sheetId="6">
        <row r="33">
          <cell r="O33">
            <v>0</v>
          </cell>
        </row>
      </sheetData>
      <sheetData sheetId="7">
        <row r="33">
          <cell r="O33">
            <v>0</v>
          </cell>
        </row>
      </sheetData>
      <sheetData sheetId="8">
        <row r="33">
          <cell r="O33">
            <v>0</v>
          </cell>
        </row>
      </sheetData>
      <sheetData sheetId="9">
        <row r="33">
          <cell r="O33">
            <v>0</v>
          </cell>
        </row>
      </sheetData>
      <sheetData sheetId="10">
        <row r="33">
          <cell r="O33">
            <v>0</v>
          </cell>
        </row>
      </sheetData>
      <sheetData sheetId="11">
        <row r="33">
          <cell r="O33">
            <v>0</v>
          </cell>
        </row>
      </sheetData>
      <sheetData sheetId="12">
        <row r="33">
          <cell r="O33">
            <v>0</v>
          </cell>
        </row>
      </sheetData>
      <sheetData sheetId="13">
        <row r="2">
          <cell r="O2" t="str">
            <v>บาท</v>
          </cell>
        </row>
        <row r="3">
          <cell r="K3" t="str">
            <v>บาท</v>
          </cell>
        </row>
        <row r="53">
          <cell r="H53">
            <v>45000</v>
          </cell>
          <cell r="I53">
            <v>220000</v>
          </cell>
          <cell r="J53">
            <v>55000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ตค"/>
      <sheetName val="พย"/>
      <sheetName val="ธค"/>
      <sheetName val="มค"/>
      <sheetName val="กพ"/>
      <sheetName val="มีค"/>
      <sheetName val="เมย"/>
      <sheetName val="พค"/>
      <sheetName val="มิย"/>
      <sheetName val="กค"/>
      <sheetName val="สค"/>
      <sheetName val="กย"/>
      <sheetName val="รวม"/>
    </sheetNames>
    <sheetDataSet>
      <sheetData sheetId="0"/>
      <sheetData sheetId="1">
        <row r="39">
          <cell r="O39">
            <v>0</v>
          </cell>
        </row>
      </sheetData>
      <sheetData sheetId="2">
        <row r="39">
          <cell r="O39">
            <v>0</v>
          </cell>
        </row>
      </sheetData>
      <sheetData sheetId="3">
        <row r="39">
          <cell r="O39">
            <v>0</v>
          </cell>
        </row>
      </sheetData>
      <sheetData sheetId="4">
        <row r="39">
          <cell r="O39">
            <v>0</v>
          </cell>
        </row>
      </sheetData>
      <sheetData sheetId="5">
        <row r="39">
          <cell r="O39">
            <v>0</v>
          </cell>
        </row>
      </sheetData>
      <sheetData sheetId="6">
        <row r="39">
          <cell r="O39">
            <v>0</v>
          </cell>
        </row>
      </sheetData>
      <sheetData sheetId="7">
        <row r="39">
          <cell r="O39">
            <v>0</v>
          </cell>
        </row>
      </sheetData>
      <sheetData sheetId="8">
        <row r="39">
          <cell r="O39">
            <v>0</v>
          </cell>
        </row>
      </sheetData>
      <sheetData sheetId="9">
        <row r="39">
          <cell r="O39">
            <v>0</v>
          </cell>
        </row>
      </sheetData>
      <sheetData sheetId="10">
        <row r="39">
          <cell r="O39">
            <v>0</v>
          </cell>
        </row>
      </sheetData>
      <sheetData sheetId="11">
        <row r="39">
          <cell r="O39">
            <v>0</v>
          </cell>
        </row>
      </sheetData>
      <sheetData sheetId="12">
        <row r="39">
          <cell r="O39">
            <v>0</v>
          </cell>
        </row>
      </sheetData>
      <sheetData sheetId="13">
        <row r="2">
          <cell r="N2">
            <v>0</v>
          </cell>
          <cell r="O2" t="str">
            <v>บาท</v>
          </cell>
        </row>
        <row r="3">
          <cell r="K3" t="str">
            <v>บาท</v>
          </cell>
        </row>
        <row r="17">
          <cell r="G17">
            <v>0</v>
          </cell>
          <cell r="H17">
            <v>0</v>
          </cell>
          <cell r="I17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ตค"/>
      <sheetName val="พย"/>
      <sheetName val="ธค"/>
      <sheetName val="มค"/>
      <sheetName val="กพ"/>
      <sheetName val="มีค"/>
      <sheetName val="เมย"/>
      <sheetName val="พค"/>
      <sheetName val="มิย"/>
      <sheetName val="กค"/>
      <sheetName val="สค"/>
      <sheetName val="กย"/>
      <sheetName val="ค่าโทรศัพท์รวม"/>
    </sheetNames>
    <sheetDataSet>
      <sheetData sheetId="0"/>
      <sheetData sheetId="1">
        <row r="97">
          <cell r="R97">
            <v>0</v>
          </cell>
        </row>
      </sheetData>
      <sheetData sheetId="2">
        <row r="97">
          <cell r="R97">
            <v>0</v>
          </cell>
        </row>
      </sheetData>
      <sheetData sheetId="3">
        <row r="97">
          <cell r="R97">
            <v>0</v>
          </cell>
        </row>
      </sheetData>
      <sheetData sheetId="4">
        <row r="97">
          <cell r="R97">
            <v>0</v>
          </cell>
        </row>
      </sheetData>
      <sheetData sheetId="5">
        <row r="97">
          <cell r="R97">
            <v>0</v>
          </cell>
        </row>
      </sheetData>
      <sheetData sheetId="6">
        <row r="97">
          <cell r="R97">
            <v>0</v>
          </cell>
        </row>
      </sheetData>
      <sheetData sheetId="7">
        <row r="97">
          <cell r="R97">
            <v>0</v>
          </cell>
        </row>
      </sheetData>
      <sheetData sheetId="8">
        <row r="97">
          <cell r="R97">
            <v>0</v>
          </cell>
        </row>
      </sheetData>
      <sheetData sheetId="9">
        <row r="97">
          <cell r="R97">
            <v>0</v>
          </cell>
        </row>
      </sheetData>
      <sheetData sheetId="10">
        <row r="97">
          <cell r="R97">
            <v>0</v>
          </cell>
        </row>
      </sheetData>
      <sheetData sheetId="11">
        <row r="97">
          <cell r="R97">
            <v>0</v>
          </cell>
        </row>
      </sheetData>
      <sheetData sheetId="12">
        <row r="97">
          <cell r="R97">
            <v>0</v>
          </cell>
        </row>
      </sheetData>
      <sheetData sheetId="13">
        <row r="2">
          <cell r="L2">
            <v>0</v>
          </cell>
        </row>
        <row r="3">
          <cell r="K3" t="str">
            <v>จากเงินนอกงบประมาณ (CUP)</v>
          </cell>
        </row>
        <row r="101">
          <cell r="K101">
            <v>0</v>
          </cell>
          <cell r="L101">
            <v>0</v>
          </cell>
          <cell r="M10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ตค"/>
      <sheetName val="พย"/>
      <sheetName val="ธค"/>
      <sheetName val="มค"/>
      <sheetName val="กพ"/>
      <sheetName val="มีค"/>
      <sheetName val="เมย"/>
      <sheetName val="พค"/>
      <sheetName val="มิย"/>
      <sheetName val="กค"/>
      <sheetName val="สค"/>
      <sheetName val="กย"/>
      <sheetName val="รวมบริการไปรษณีย์"/>
    </sheetNames>
    <sheetDataSet>
      <sheetData sheetId="0"/>
      <sheetData sheetId="1">
        <row r="45">
          <cell r="N45">
            <v>0</v>
          </cell>
        </row>
      </sheetData>
      <sheetData sheetId="2">
        <row r="45">
          <cell r="N45">
            <v>0</v>
          </cell>
        </row>
      </sheetData>
      <sheetData sheetId="3">
        <row r="45">
          <cell r="N45">
            <v>0</v>
          </cell>
        </row>
      </sheetData>
      <sheetData sheetId="4">
        <row r="45">
          <cell r="N45">
            <v>0</v>
          </cell>
        </row>
      </sheetData>
      <sheetData sheetId="5">
        <row r="45">
          <cell r="N45">
            <v>0</v>
          </cell>
        </row>
      </sheetData>
      <sheetData sheetId="6">
        <row r="45">
          <cell r="N45">
            <v>0</v>
          </cell>
        </row>
      </sheetData>
      <sheetData sheetId="7">
        <row r="45">
          <cell r="N45">
            <v>0</v>
          </cell>
        </row>
      </sheetData>
      <sheetData sheetId="8">
        <row r="45">
          <cell r="N45">
            <v>0</v>
          </cell>
        </row>
      </sheetData>
      <sheetData sheetId="9">
        <row r="45">
          <cell r="N45">
            <v>0</v>
          </cell>
        </row>
      </sheetData>
      <sheetData sheetId="10">
        <row r="45">
          <cell r="N45">
            <v>0</v>
          </cell>
        </row>
      </sheetData>
      <sheetData sheetId="11">
        <row r="45">
          <cell r="N45">
            <v>0</v>
          </cell>
        </row>
      </sheetData>
      <sheetData sheetId="12">
        <row r="45">
          <cell r="N45">
            <v>0</v>
          </cell>
        </row>
      </sheetData>
      <sheetData sheetId="13">
        <row r="2">
          <cell r="O2">
            <v>0</v>
          </cell>
        </row>
        <row r="3">
          <cell r="J3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ตค"/>
      <sheetName val="พย"/>
      <sheetName val="ธค"/>
      <sheetName val="มค"/>
      <sheetName val="กพ"/>
      <sheetName val="มีค"/>
      <sheetName val="เมย"/>
      <sheetName val="พค"/>
      <sheetName val="มิย"/>
      <sheetName val="กค"/>
      <sheetName val="สค"/>
      <sheetName val="กย"/>
      <sheetName val="รวม"/>
    </sheetNames>
    <sheetDataSet>
      <sheetData sheetId="0"/>
      <sheetData sheetId="1">
        <row r="39">
          <cell r="N39">
            <v>0</v>
          </cell>
        </row>
      </sheetData>
      <sheetData sheetId="2">
        <row r="39">
          <cell r="N39">
            <v>0</v>
          </cell>
        </row>
      </sheetData>
      <sheetData sheetId="3">
        <row r="39">
          <cell r="N39">
            <v>0</v>
          </cell>
        </row>
      </sheetData>
      <sheetData sheetId="4">
        <row r="39">
          <cell r="N39">
            <v>0</v>
          </cell>
        </row>
      </sheetData>
      <sheetData sheetId="5">
        <row r="39">
          <cell r="N39">
            <v>0</v>
          </cell>
        </row>
      </sheetData>
      <sheetData sheetId="6">
        <row r="39">
          <cell r="N39">
            <v>0</v>
          </cell>
        </row>
      </sheetData>
      <sheetData sheetId="7">
        <row r="39">
          <cell r="N39">
            <v>0</v>
          </cell>
        </row>
      </sheetData>
      <sheetData sheetId="8">
        <row r="39">
          <cell r="N39">
            <v>0</v>
          </cell>
        </row>
      </sheetData>
      <sheetData sheetId="9">
        <row r="39">
          <cell r="N39">
            <v>0</v>
          </cell>
        </row>
      </sheetData>
      <sheetData sheetId="10">
        <row r="39">
          <cell r="N39">
            <v>0</v>
          </cell>
        </row>
      </sheetData>
      <sheetData sheetId="11">
        <row r="39">
          <cell r="N39">
            <v>0</v>
          </cell>
        </row>
      </sheetData>
      <sheetData sheetId="12">
        <row r="39">
          <cell r="N39">
            <v>0</v>
          </cell>
        </row>
      </sheetData>
      <sheetData sheetId="13">
        <row r="2">
          <cell r="Q2">
            <v>0</v>
          </cell>
        </row>
        <row r="3">
          <cell r="K3">
            <v>0</v>
          </cell>
        </row>
        <row r="4">
          <cell r="K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line.me/R/ti/p/%40trd0536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51"/>
  <sheetViews>
    <sheetView zoomScale="85" zoomScaleNormal="85" workbookViewId="0">
      <selection activeCell="R51" sqref="R51"/>
    </sheetView>
  </sheetViews>
  <sheetFormatPr defaultColWidth="9.09765625" defaultRowHeight="21" x14ac:dyDescent="0.6"/>
  <cols>
    <col min="1" max="1" width="45.3984375" style="29" customWidth="1"/>
    <col min="2" max="2" width="9.09765625" style="79"/>
    <col min="3" max="3" width="9.09765625" style="53"/>
    <col min="4" max="4" width="9.09765625" style="79"/>
    <col min="5" max="5" width="9.09765625" style="53"/>
    <col min="6" max="6" width="9.09765625" style="79"/>
    <col min="7" max="7" width="9.09765625" style="53"/>
    <col min="8" max="8" width="9.09765625" style="79"/>
    <col min="9" max="9" width="9.09765625" style="53"/>
    <col min="10" max="10" width="18.59765625" style="79" customWidth="1"/>
    <col min="11" max="11" width="18.59765625" style="53" customWidth="1"/>
    <col min="12" max="12" width="9.09765625" style="39"/>
    <col min="13" max="13" width="9.09765625" style="53"/>
    <col min="14" max="15" width="9.09765625" style="107"/>
    <col min="16" max="16384" width="9.09765625" style="29"/>
  </cols>
  <sheetData>
    <row r="1" spans="1:15" ht="30" x14ac:dyDescent="0.85">
      <c r="A1" s="219" t="s">
        <v>135</v>
      </c>
    </row>
    <row r="2" spans="1:15" ht="38.4" x14ac:dyDescent="1.05">
      <c r="A2" s="30" t="s">
        <v>187</v>
      </c>
    </row>
    <row r="3" spans="1:15" ht="45.75" customHeight="1" x14ac:dyDescent="0.6">
      <c r="A3" s="238" t="s">
        <v>186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</row>
    <row r="4" spans="1:15" ht="66" customHeight="1" x14ac:dyDescent="0.6">
      <c r="A4" s="238" t="s">
        <v>188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</row>
    <row r="5" spans="1:15" ht="56.25" customHeight="1" x14ac:dyDescent="0.6">
      <c r="A5" s="238" t="s">
        <v>133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</row>
    <row r="7" spans="1:15" x14ac:dyDescent="0.6">
      <c r="A7" s="20" t="s">
        <v>143</v>
      </c>
      <c r="B7" s="80"/>
      <c r="C7" s="54"/>
      <c r="D7" s="80"/>
      <c r="E7" s="54"/>
      <c r="F7" s="80"/>
      <c r="G7" s="54"/>
      <c r="H7" s="80"/>
      <c r="I7" s="54"/>
      <c r="J7" s="80"/>
      <c r="K7" s="54"/>
      <c r="L7" s="40"/>
      <c r="M7" s="54"/>
      <c r="N7" s="108"/>
      <c r="O7" s="108"/>
    </row>
    <row r="8" spans="1:15" x14ac:dyDescent="0.6">
      <c r="A8" s="20" t="s">
        <v>0</v>
      </c>
      <c r="B8" s="80"/>
      <c r="C8" s="54"/>
      <c r="D8" s="80"/>
      <c r="E8" s="54"/>
      <c r="F8" s="80"/>
      <c r="G8" s="54"/>
      <c r="H8" s="80"/>
      <c r="I8" s="54"/>
      <c r="J8" s="80"/>
      <c r="K8" s="54"/>
      <c r="L8" s="40"/>
      <c r="M8" s="54"/>
      <c r="N8" s="108"/>
      <c r="O8" s="108"/>
    </row>
    <row r="9" spans="1:15" x14ac:dyDescent="0.6">
      <c r="A9" s="20" t="s">
        <v>185</v>
      </c>
      <c r="B9" s="80"/>
      <c r="C9" s="54"/>
      <c r="D9" s="80"/>
      <c r="E9" s="54"/>
      <c r="F9" s="80"/>
      <c r="G9" s="54"/>
      <c r="H9" s="80"/>
      <c r="I9" s="54"/>
      <c r="J9" s="80"/>
      <c r="K9" s="54"/>
      <c r="L9" s="40"/>
      <c r="M9" s="54"/>
      <c r="N9" s="108"/>
      <c r="O9" s="108"/>
    </row>
    <row r="10" spans="1:15" x14ac:dyDescent="0.6">
      <c r="A10" s="21" t="s">
        <v>134</v>
      </c>
      <c r="B10" s="81"/>
      <c r="C10" s="55"/>
      <c r="D10" s="81"/>
      <c r="E10" s="55"/>
      <c r="F10" s="81"/>
      <c r="G10" s="55"/>
      <c r="H10" s="81"/>
      <c r="I10" s="55"/>
      <c r="J10" s="81"/>
      <c r="K10" s="55"/>
      <c r="L10" s="41"/>
      <c r="M10" s="55"/>
      <c r="N10" s="109"/>
      <c r="O10" s="109"/>
    </row>
    <row r="11" spans="1:15" x14ac:dyDescent="0.6">
      <c r="A11" s="241" t="s">
        <v>1</v>
      </c>
      <c r="B11" s="243" t="s">
        <v>2</v>
      </c>
      <c r="C11" s="244"/>
      <c r="D11" s="243" t="s">
        <v>3</v>
      </c>
      <c r="E11" s="244"/>
      <c r="F11" s="103" t="s">
        <v>4</v>
      </c>
      <c r="G11" s="78"/>
      <c r="H11" s="243" t="s">
        <v>5</v>
      </c>
      <c r="I11" s="244"/>
      <c r="J11" s="243" t="s">
        <v>6</v>
      </c>
      <c r="K11" s="244"/>
      <c r="L11" s="243" t="s">
        <v>7</v>
      </c>
      <c r="M11" s="244"/>
      <c r="N11" s="246" t="s">
        <v>95</v>
      </c>
      <c r="O11" s="247"/>
    </row>
    <row r="12" spans="1:15" x14ac:dyDescent="0.6">
      <c r="A12" s="242"/>
      <c r="B12" s="82" t="s">
        <v>8</v>
      </c>
      <c r="C12" s="56" t="s">
        <v>9</v>
      </c>
      <c r="D12" s="82" t="s">
        <v>8</v>
      </c>
      <c r="E12" s="56" t="s">
        <v>9</v>
      </c>
      <c r="F12" s="82" t="s">
        <v>8</v>
      </c>
      <c r="G12" s="56" t="s">
        <v>9</v>
      </c>
      <c r="H12" s="82" t="s">
        <v>8</v>
      </c>
      <c r="I12" s="56" t="s">
        <v>9</v>
      </c>
      <c r="J12" s="82" t="s">
        <v>8</v>
      </c>
      <c r="K12" s="56" t="s">
        <v>9</v>
      </c>
      <c r="L12" s="42" t="s">
        <v>8</v>
      </c>
      <c r="M12" s="56" t="s">
        <v>9</v>
      </c>
      <c r="N12" s="110" t="s">
        <v>10</v>
      </c>
      <c r="O12" s="110" t="s">
        <v>11</v>
      </c>
    </row>
    <row r="13" spans="1:15" x14ac:dyDescent="0.6">
      <c r="A13" s="2"/>
      <c r="B13" s="83" t="s">
        <v>89</v>
      </c>
      <c r="C13" s="66" t="s">
        <v>90</v>
      </c>
      <c r="D13" s="83" t="s">
        <v>91</v>
      </c>
      <c r="E13" s="66" t="s">
        <v>92</v>
      </c>
      <c r="F13" s="83" t="s">
        <v>93</v>
      </c>
      <c r="G13" s="66" t="s">
        <v>12</v>
      </c>
      <c r="H13" s="83" t="s">
        <v>13</v>
      </c>
      <c r="I13" s="66" t="s">
        <v>14</v>
      </c>
      <c r="J13" s="83" t="s">
        <v>15</v>
      </c>
      <c r="K13" s="66" t="s">
        <v>16</v>
      </c>
      <c r="L13" s="43" t="s">
        <v>17</v>
      </c>
      <c r="M13" s="57" t="s">
        <v>18</v>
      </c>
      <c r="N13" s="111" t="s">
        <v>19</v>
      </c>
      <c r="O13" s="111" t="s">
        <v>20</v>
      </c>
    </row>
    <row r="14" spans="1:15" x14ac:dyDescent="0.6">
      <c r="A14" s="2"/>
      <c r="B14" s="84"/>
      <c r="C14" s="67"/>
      <c r="D14" s="99"/>
      <c r="E14" s="77"/>
      <c r="F14" s="104"/>
      <c r="G14" s="77"/>
      <c r="H14" s="99"/>
      <c r="I14" s="77"/>
      <c r="J14" s="99"/>
      <c r="K14" s="77"/>
      <c r="L14" s="43" t="s">
        <v>21</v>
      </c>
      <c r="M14" s="57" t="s">
        <v>22</v>
      </c>
      <c r="N14" s="111" t="s">
        <v>23</v>
      </c>
      <c r="O14" s="111" t="s">
        <v>24</v>
      </c>
    </row>
    <row r="15" spans="1:15" x14ac:dyDescent="0.6">
      <c r="A15" s="131" t="s">
        <v>25</v>
      </c>
      <c r="B15" s="132">
        <f>SUM(B16:B18)</f>
        <v>0</v>
      </c>
      <c r="C15" s="130">
        <f t="shared" ref="C15:L15" si="0">SUM(C16:C18)</f>
        <v>0</v>
      </c>
      <c r="D15" s="132">
        <f t="shared" si="0"/>
        <v>0</v>
      </c>
      <c r="E15" s="130">
        <f t="shared" si="0"/>
        <v>0</v>
      </c>
      <c r="F15" s="132">
        <f t="shared" si="0"/>
        <v>0</v>
      </c>
      <c r="G15" s="130">
        <f t="shared" si="0"/>
        <v>0</v>
      </c>
      <c r="H15" s="132">
        <f t="shared" si="0"/>
        <v>0</v>
      </c>
      <c r="I15" s="130">
        <f t="shared" si="0"/>
        <v>0</v>
      </c>
      <c r="J15" s="132">
        <f t="shared" si="0"/>
        <v>0</v>
      </c>
      <c r="K15" s="130">
        <f t="shared" si="0"/>
        <v>0</v>
      </c>
      <c r="L15" s="44">
        <f t="shared" si="0"/>
        <v>0</v>
      </c>
      <c r="M15" s="58" t="e">
        <f>SUM(M16:M18)</f>
        <v>#VALUE!</v>
      </c>
      <c r="N15" s="112" t="e">
        <f>M15-L15</f>
        <v>#VALUE!</v>
      </c>
      <c r="O15" s="113" t="e">
        <f>(N15*100)/M15</f>
        <v>#VALUE!</v>
      </c>
    </row>
    <row r="16" spans="1:15" x14ac:dyDescent="0.6">
      <c r="A16" s="25" t="s">
        <v>26</v>
      </c>
      <c r="B16" s="85">
        <v>0</v>
      </c>
      <c r="C16" s="68" t="str">
        <f>[1]รวม!$O$2</f>
        <v>บาท</v>
      </c>
      <c r="D16" s="85">
        <v>0</v>
      </c>
      <c r="E16" s="31" t="str">
        <f>[2]รวม!$O$2</f>
        <v>บาท</v>
      </c>
      <c r="F16" s="85">
        <v>0</v>
      </c>
      <c r="G16" s="33">
        <f>[3]ค่าโทรศัพท์รวม!$P$2</f>
        <v>0</v>
      </c>
      <c r="H16" s="85">
        <v>0</v>
      </c>
      <c r="I16" s="33">
        <f>[4]รวมบริการไปรษณีย์!$O$2</f>
        <v>0</v>
      </c>
      <c r="J16" s="85">
        <v>0</v>
      </c>
      <c r="K16" s="33">
        <f>[5]รวม!$Q$2</f>
        <v>0</v>
      </c>
      <c r="L16" s="45">
        <f>B16+D16+F16+H16+J16</f>
        <v>0</v>
      </c>
      <c r="M16" s="37" t="e">
        <f>C16+E16+G16+I16+K16</f>
        <v>#VALUE!</v>
      </c>
      <c r="N16" s="114" t="e">
        <f t="shared" ref="N16:N18" si="1">M16-L16</f>
        <v>#VALUE!</v>
      </c>
      <c r="O16" s="115" t="e">
        <f t="shared" ref="O16:O42" si="2">(N16*100)/M16</f>
        <v>#VALUE!</v>
      </c>
    </row>
    <row r="17" spans="1:15" x14ac:dyDescent="0.6">
      <c r="A17" s="25" t="s">
        <v>87</v>
      </c>
      <c r="B17" s="85">
        <v>0</v>
      </c>
      <c r="C17" s="68" t="str">
        <f>[1]รวม!$O$2</f>
        <v>บาท</v>
      </c>
      <c r="D17" s="85">
        <v>0</v>
      </c>
      <c r="E17" s="31" t="str">
        <f>[2]รวม!$O$2</f>
        <v>บาท</v>
      </c>
      <c r="F17" s="85">
        <v>0</v>
      </c>
      <c r="G17" s="33">
        <f>[3]ค่าโทรศัพท์รวม!$P$2</f>
        <v>0</v>
      </c>
      <c r="H17" s="85">
        <v>0</v>
      </c>
      <c r="I17" s="33">
        <f>[4]รวมบริการไปรษณีย์!$O$2</f>
        <v>0</v>
      </c>
      <c r="J17" s="85">
        <v>0</v>
      </c>
      <c r="K17" s="33">
        <f>[5]รวม!$Q$2</f>
        <v>0</v>
      </c>
      <c r="L17" s="45">
        <f t="shared" ref="L17:M18" si="3">B17+D17+F17+H17+J17</f>
        <v>0</v>
      </c>
      <c r="M17" s="37" t="e">
        <f t="shared" si="3"/>
        <v>#VALUE!</v>
      </c>
      <c r="N17" s="114" t="e">
        <f t="shared" si="1"/>
        <v>#VALUE!</v>
      </c>
      <c r="O17" s="115" t="e">
        <f t="shared" si="2"/>
        <v>#VALUE!</v>
      </c>
    </row>
    <row r="18" spans="1:15" x14ac:dyDescent="0.6">
      <c r="A18" s="25" t="s">
        <v>88</v>
      </c>
      <c r="B18" s="86">
        <v>0</v>
      </c>
      <c r="C18" s="68" t="str">
        <f>[1]รวม!$O$2</f>
        <v>บาท</v>
      </c>
      <c r="D18" s="86">
        <v>0</v>
      </c>
      <c r="E18" s="31" t="str">
        <f>[2]รวม!$O$2</f>
        <v>บาท</v>
      </c>
      <c r="F18" s="86">
        <v>0</v>
      </c>
      <c r="G18" s="33">
        <f>[3]ค่าโทรศัพท์รวม!$P$2</f>
        <v>0</v>
      </c>
      <c r="H18" s="86">
        <v>0</v>
      </c>
      <c r="I18" s="33">
        <f>[4]รวมบริการไปรษณีย์!$O$2</f>
        <v>0</v>
      </c>
      <c r="J18" s="86">
        <v>0</v>
      </c>
      <c r="K18" s="33">
        <f>[5]รวม!$Q$2</f>
        <v>0</v>
      </c>
      <c r="L18" s="45">
        <f t="shared" si="3"/>
        <v>0</v>
      </c>
      <c r="M18" s="38" t="e">
        <f t="shared" si="3"/>
        <v>#VALUE!</v>
      </c>
      <c r="N18" s="116" t="e">
        <f t="shared" si="1"/>
        <v>#VALUE!</v>
      </c>
      <c r="O18" s="133" t="e">
        <f t="shared" si="2"/>
        <v>#VALUE!</v>
      </c>
    </row>
    <row r="19" spans="1:15" s="35" customFormat="1" x14ac:dyDescent="0.6">
      <c r="A19" s="36" t="s">
        <v>27</v>
      </c>
      <c r="B19" s="87" t="str">
        <f>[1]รวม!$K$3</f>
        <v>บาท</v>
      </c>
      <c r="C19" s="69"/>
      <c r="D19" s="87" t="str">
        <f>[2]รวม!$K$3</f>
        <v>บาท</v>
      </c>
      <c r="E19" s="69"/>
      <c r="F19" s="87" t="str">
        <f>[3]ค่าโทรศัพท์รวม!$K$3</f>
        <v>จากเงินนอกงบประมาณ (CUP)</v>
      </c>
      <c r="G19" s="69"/>
      <c r="H19" s="87">
        <f>[4]รวมบริการไปรษณีย์!$J$3</f>
        <v>0</v>
      </c>
      <c r="I19" s="69"/>
      <c r="J19" s="87">
        <f>[5]รวม!$K$3</f>
        <v>0</v>
      </c>
      <c r="K19" s="69"/>
      <c r="L19" s="46" t="e">
        <f>B19+D19+F19+H19+J19</f>
        <v>#VALUE!</v>
      </c>
      <c r="M19" s="59"/>
      <c r="N19" s="117"/>
      <c r="O19" s="118"/>
    </row>
    <row r="20" spans="1:15" s="35" customFormat="1" x14ac:dyDescent="0.6">
      <c r="A20" s="34" t="s">
        <v>140</v>
      </c>
      <c r="B20" s="88">
        <f>SUM(B21:B23)</f>
        <v>320000</v>
      </c>
      <c r="C20" s="70"/>
      <c r="D20" s="88">
        <f>SUM(D21:D23)</f>
        <v>0</v>
      </c>
      <c r="E20" s="70"/>
      <c r="F20" s="88">
        <f>SUM(F21:F23)</f>
        <v>0</v>
      </c>
      <c r="G20" s="70"/>
      <c r="H20" s="88">
        <f>SUM(H21:H23)</f>
        <v>0</v>
      </c>
      <c r="I20" s="70"/>
      <c r="J20" s="88">
        <f>SUM(J21:J23)</f>
        <v>0</v>
      </c>
      <c r="K20" s="70"/>
      <c r="L20" s="47">
        <f>SUM(L21:L23)</f>
        <v>320000</v>
      </c>
      <c r="M20" s="60"/>
      <c r="N20" s="119"/>
      <c r="O20" s="120"/>
    </row>
    <row r="21" spans="1:15" x14ac:dyDescent="0.6">
      <c r="A21" s="27" t="s">
        <v>38</v>
      </c>
      <c r="B21" s="89">
        <f>[1]รวม!$H$53</f>
        <v>45000</v>
      </c>
      <c r="C21" s="71"/>
      <c r="D21" s="100">
        <f>[2]รวม!$G$17</f>
        <v>0</v>
      </c>
      <c r="E21" s="71"/>
      <c r="F21" s="100">
        <f>[3]ค่าโทรศัพท์รวม!$K$101</f>
        <v>0</v>
      </c>
      <c r="G21" s="71"/>
      <c r="H21" s="100"/>
      <c r="I21" s="71"/>
      <c r="J21" s="105">
        <f>[5]รวม!$K$4</f>
        <v>0</v>
      </c>
      <c r="K21" s="71"/>
      <c r="L21" s="48">
        <f>B21+D21+F21+H21+J21</f>
        <v>45000</v>
      </c>
      <c r="M21" s="61"/>
      <c r="N21" s="121"/>
      <c r="O21" s="122"/>
    </row>
    <row r="22" spans="1:15" x14ac:dyDescent="0.6">
      <c r="A22" s="24" t="s">
        <v>39</v>
      </c>
      <c r="B22" s="90">
        <f>[1]รวม!$I$53</f>
        <v>220000</v>
      </c>
      <c r="C22" s="71"/>
      <c r="D22" s="101">
        <f>[2]รวม!$H$17</f>
        <v>0</v>
      </c>
      <c r="E22" s="71"/>
      <c r="F22" s="101">
        <f>[3]ค่าโทรศัพท์รวม!$L$101</f>
        <v>0</v>
      </c>
      <c r="G22" s="71"/>
      <c r="H22" s="101"/>
      <c r="I22" s="71"/>
      <c r="J22" s="105">
        <f>[5]รวม!$K$4</f>
        <v>0</v>
      </c>
      <c r="K22" s="71"/>
      <c r="L22" s="48">
        <f t="shared" ref="L22:L23" si="4">B22+D22+F22+H22+J22</f>
        <v>220000</v>
      </c>
      <c r="M22" s="61"/>
      <c r="N22" s="121"/>
      <c r="O22" s="122"/>
    </row>
    <row r="23" spans="1:15" x14ac:dyDescent="0.6">
      <c r="A23" s="24" t="s">
        <v>40</v>
      </c>
      <c r="B23" s="91">
        <f>[1]รวม!$J$53</f>
        <v>55000</v>
      </c>
      <c r="C23" s="71"/>
      <c r="D23" s="102">
        <f>[2]รวม!$I$17</f>
        <v>0</v>
      </c>
      <c r="E23" s="71"/>
      <c r="F23" s="102">
        <f>[3]ค่าโทรศัพท์รวม!$M$101</f>
        <v>0</v>
      </c>
      <c r="G23" s="71"/>
      <c r="H23" s="102"/>
      <c r="I23" s="71"/>
      <c r="J23" s="106">
        <f>[5]รวม!$K$4</f>
        <v>0</v>
      </c>
      <c r="K23" s="71"/>
      <c r="L23" s="49">
        <f t="shared" si="4"/>
        <v>55000</v>
      </c>
      <c r="M23" s="61"/>
      <c r="N23" s="121"/>
      <c r="O23" s="122"/>
    </row>
    <row r="24" spans="1:15" x14ac:dyDescent="0.6">
      <c r="A24" s="136" t="s">
        <v>96</v>
      </c>
      <c r="B24" s="137" t="e">
        <f>B19-B20</f>
        <v>#VALUE!</v>
      </c>
      <c r="C24" s="72"/>
      <c r="D24" s="137" t="e">
        <f>D19-D20</f>
        <v>#VALUE!</v>
      </c>
      <c r="E24" s="72"/>
      <c r="F24" s="137" t="e">
        <f>F19-F20</f>
        <v>#VALUE!</v>
      </c>
      <c r="G24" s="72"/>
      <c r="H24" s="137">
        <f>H19-H20</f>
        <v>0</v>
      </c>
      <c r="I24" s="72"/>
      <c r="J24" s="137">
        <f>J19-J20</f>
        <v>0</v>
      </c>
      <c r="K24" s="72"/>
      <c r="L24" s="138" t="e">
        <f>L19-L20</f>
        <v>#VALUE!</v>
      </c>
      <c r="M24" s="61"/>
      <c r="N24" s="121"/>
      <c r="O24" s="122"/>
    </row>
    <row r="25" spans="1:15" x14ac:dyDescent="0.6">
      <c r="A25" s="139" t="s">
        <v>141</v>
      </c>
      <c r="B25" s="140"/>
      <c r="C25" s="141"/>
      <c r="D25" s="140"/>
      <c r="E25" s="141"/>
      <c r="F25" s="140"/>
      <c r="G25" s="141"/>
      <c r="H25" s="140"/>
      <c r="I25" s="141"/>
      <c r="J25" s="140"/>
      <c r="K25" s="141"/>
      <c r="L25" s="142"/>
      <c r="M25" s="145"/>
      <c r="N25" s="143"/>
      <c r="O25" s="144"/>
    </row>
    <row r="26" spans="1:15" x14ac:dyDescent="0.6">
      <c r="A26" s="11" t="s">
        <v>28</v>
      </c>
      <c r="B26" s="95"/>
      <c r="C26" s="75">
        <f>[1]ตค!$O$33</f>
        <v>0</v>
      </c>
      <c r="D26" s="95"/>
      <c r="E26" s="75">
        <f>[2]ตค!$O$39</f>
        <v>0</v>
      </c>
      <c r="F26" s="95"/>
      <c r="G26" s="75">
        <f>[3]ตค!$R$97</f>
        <v>0</v>
      </c>
      <c r="H26" s="95"/>
      <c r="I26" s="75">
        <f>[4]ตค!$N$45</f>
        <v>0</v>
      </c>
      <c r="J26" s="95"/>
      <c r="K26" s="75">
        <f>[5]ตค!$N$39</f>
        <v>0</v>
      </c>
      <c r="L26" s="134">
        <f t="shared" ref="L26:M40" si="5">B26+D26+F26+H26+J26</f>
        <v>0</v>
      </c>
      <c r="M26" s="63">
        <f t="shared" si="5"/>
        <v>0</v>
      </c>
      <c r="N26" s="135">
        <f t="shared" ref="N26:N42" si="6">M26-L26</f>
        <v>0</v>
      </c>
      <c r="O26" s="127" t="e">
        <f t="shared" si="2"/>
        <v>#DIV/0!</v>
      </c>
    </row>
    <row r="27" spans="1:15" x14ac:dyDescent="0.6">
      <c r="A27" s="3" t="s">
        <v>29</v>
      </c>
      <c r="B27" s="92"/>
      <c r="C27" s="73">
        <f>[1]พย!$O$33</f>
        <v>0</v>
      </c>
      <c r="D27" s="92"/>
      <c r="E27" s="73">
        <f>[2]พย!$O$39</f>
        <v>0</v>
      </c>
      <c r="F27" s="92"/>
      <c r="G27" s="73">
        <f>[3]พย!$R$97</f>
        <v>0</v>
      </c>
      <c r="H27" s="92"/>
      <c r="I27" s="73">
        <f>[4]พย!$N$45</f>
        <v>0</v>
      </c>
      <c r="J27" s="92"/>
      <c r="K27" s="73">
        <f>[5]พย!$N$39</f>
        <v>0</v>
      </c>
      <c r="L27" s="45">
        <f t="shared" si="5"/>
        <v>0</v>
      </c>
      <c r="M27" s="37">
        <f t="shared" si="5"/>
        <v>0</v>
      </c>
      <c r="N27" s="114">
        <f t="shared" si="6"/>
        <v>0</v>
      </c>
      <c r="O27" s="115" t="e">
        <f t="shared" si="2"/>
        <v>#DIV/0!</v>
      </c>
    </row>
    <row r="28" spans="1:15" x14ac:dyDescent="0.6">
      <c r="A28" s="10" t="s">
        <v>30</v>
      </c>
      <c r="B28" s="93"/>
      <c r="C28" s="74">
        <f>[1]ธค!$O$33</f>
        <v>0</v>
      </c>
      <c r="D28" s="93"/>
      <c r="E28" s="74">
        <f>[2]ธค!$O$39</f>
        <v>0</v>
      </c>
      <c r="F28" s="93"/>
      <c r="G28" s="74">
        <f>[3]ธค!$R$97</f>
        <v>0</v>
      </c>
      <c r="H28" s="93"/>
      <c r="I28" s="74">
        <f>[4]ธค!$N$45</f>
        <v>0</v>
      </c>
      <c r="J28" s="93"/>
      <c r="K28" s="74">
        <f>[5]ธค!$N$39</f>
        <v>0</v>
      </c>
      <c r="L28" s="45">
        <f t="shared" si="5"/>
        <v>0</v>
      </c>
      <c r="M28" s="62">
        <f t="shared" si="5"/>
        <v>0</v>
      </c>
      <c r="N28" s="123">
        <f t="shared" si="6"/>
        <v>0</v>
      </c>
      <c r="O28" s="124" t="e">
        <f t="shared" si="2"/>
        <v>#DIV/0!</v>
      </c>
    </row>
    <row r="29" spans="1:15" x14ac:dyDescent="0.6">
      <c r="A29" s="23" t="s">
        <v>56</v>
      </c>
      <c r="B29" s="94">
        <f t="shared" ref="B29:M29" si="7">SUM(B26:B28)</f>
        <v>0</v>
      </c>
      <c r="C29" s="32">
        <f t="shared" si="7"/>
        <v>0</v>
      </c>
      <c r="D29" s="94">
        <f t="shared" si="7"/>
        <v>0</v>
      </c>
      <c r="E29" s="32">
        <f t="shared" si="7"/>
        <v>0</v>
      </c>
      <c r="F29" s="94">
        <f t="shared" si="7"/>
        <v>0</v>
      </c>
      <c r="G29" s="32">
        <f t="shared" si="7"/>
        <v>0</v>
      </c>
      <c r="H29" s="94">
        <f t="shared" si="7"/>
        <v>0</v>
      </c>
      <c r="I29" s="32">
        <f t="shared" si="7"/>
        <v>0</v>
      </c>
      <c r="J29" s="94">
        <f t="shared" si="7"/>
        <v>0</v>
      </c>
      <c r="K29" s="32">
        <f t="shared" si="7"/>
        <v>0</v>
      </c>
      <c r="L29" s="50">
        <f t="shared" si="7"/>
        <v>0</v>
      </c>
      <c r="M29" s="28">
        <f t="shared" si="7"/>
        <v>0</v>
      </c>
      <c r="N29" s="125">
        <f t="shared" si="6"/>
        <v>0</v>
      </c>
      <c r="O29" s="125" t="e">
        <f t="shared" si="2"/>
        <v>#DIV/0!</v>
      </c>
    </row>
    <row r="30" spans="1:15" x14ac:dyDescent="0.6">
      <c r="A30" s="3" t="s">
        <v>32</v>
      </c>
      <c r="B30" s="92"/>
      <c r="C30" s="73">
        <f>[1]มค!$O$33</f>
        <v>0</v>
      </c>
      <c r="D30" s="92"/>
      <c r="E30" s="73">
        <f>[2]มค!$O$39</f>
        <v>0</v>
      </c>
      <c r="F30" s="92"/>
      <c r="G30" s="73">
        <f>[3]มค!$R$97</f>
        <v>0</v>
      </c>
      <c r="H30" s="92"/>
      <c r="I30" s="73">
        <f>[4]มค!$N$45</f>
        <v>0</v>
      </c>
      <c r="J30" s="92"/>
      <c r="K30" s="73">
        <f>[5]มค!$N$39</f>
        <v>0</v>
      </c>
      <c r="L30" s="45">
        <f t="shared" si="5"/>
        <v>0</v>
      </c>
      <c r="M30" s="37">
        <f t="shared" si="5"/>
        <v>0</v>
      </c>
      <c r="N30" s="126">
        <f t="shared" si="6"/>
        <v>0</v>
      </c>
      <c r="O30" s="127" t="e">
        <f t="shared" si="2"/>
        <v>#DIV/0!</v>
      </c>
    </row>
    <row r="31" spans="1:15" x14ac:dyDescent="0.6">
      <c r="A31" s="3" t="s">
        <v>33</v>
      </c>
      <c r="B31" s="92"/>
      <c r="C31" s="73">
        <f>[1]กพ!$O$33</f>
        <v>0</v>
      </c>
      <c r="D31" s="92"/>
      <c r="E31" s="73">
        <f>[2]กพ!$O$39</f>
        <v>0</v>
      </c>
      <c r="F31" s="92"/>
      <c r="G31" s="73">
        <f>[3]กพ!$R$97</f>
        <v>0</v>
      </c>
      <c r="H31" s="92"/>
      <c r="I31" s="73">
        <f>[4]กพ!$N$45</f>
        <v>0</v>
      </c>
      <c r="J31" s="92"/>
      <c r="K31" s="73">
        <f>[5]กพ!$N$39</f>
        <v>0</v>
      </c>
      <c r="L31" s="45">
        <f t="shared" si="5"/>
        <v>0</v>
      </c>
      <c r="M31" s="37">
        <f t="shared" si="5"/>
        <v>0</v>
      </c>
      <c r="N31" s="123">
        <f t="shared" si="6"/>
        <v>0</v>
      </c>
      <c r="O31" s="115" t="e">
        <f t="shared" si="2"/>
        <v>#DIV/0!</v>
      </c>
    </row>
    <row r="32" spans="1:15" x14ac:dyDescent="0.6">
      <c r="A32" s="10" t="s">
        <v>34</v>
      </c>
      <c r="B32" s="93"/>
      <c r="C32" s="74">
        <f>[1]มึค!$O$33</f>
        <v>0</v>
      </c>
      <c r="D32" s="93"/>
      <c r="E32" s="74">
        <f>[2]มีค!$O$39</f>
        <v>0</v>
      </c>
      <c r="F32" s="93"/>
      <c r="G32" s="74">
        <f>[3]มีค!$R$97</f>
        <v>0</v>
      </c>
      <c r="H32" s="93"/>
      <c r="I32" s="74">
        <f>[4]มีค!$N$45</f>
        <v>0</v>
      </c>
      <c r="J32" s="93"/>
      <c r="K32" s="74">
        <f>[5]มีค!$N$39</f>
        <v>0</v>
      </c>
      <c r="L32" s="45">
        <f t="shared" si="5"/>
        <v>0</v>
      </c>
      <c r="M32" s="62">
        <f t="shared" si="5"/>
        <v>0</v>
      </c>
      <c r="N32" s="123">
        <f t="shared" si="6"/>
        <v>0</v>
      </c>
      <c r="O32" s="124" t="e">
        <f t="shared" si="2"/>
        <v>#DIV/0!</v>
      </c>
    </row>
    <row r="33" spans="1:15" x14ac:dyDescent="0.6">
      <c r="A33" s="23" t="s">
        <v>57</v>
      </c>
      <c r="B33" s="94">
        <f t="shared" ref="B33:M33" si="8">SUM(B30:B32)</f>
        <v>0</v>
      </c>
      <c r="C33" s="32">
        <f t="shared" si="8"/>
        <v>0</v>
      </c>
      <c r="D33" s="94">
        <f t="shared" si="8"/>
        <v>0</v>
      </c>
      <c r="E33" s="32">
        <f t="shared" si="8"/>
        <v>0</v>
      </c>
      <c r="F33" s="94">
        <f t="shared" si="8"/>
        <v>0</v>
      </c>
      <c r="G33" s="32">
        <f t="shared" si="8"/>
        <v>0</v>
      </c>
      <c r="H33" s="94">
        <f t="shared" si="8"/>
        <v>0</v>
      </c>
      <c r="I33" s="32">
        <f t="shared" si="8"/>
        <v>0</v>
      </c>
      <c r="J33" s="94">
        <f t="shared" si="8"/>
        <v>0</v>
      </c>
      <c r="K33" s="32">
        <f t="shared" si="8"/>
        <v>0</v>
      </c>
      <c r="L33" s="50">
        <f t="shared" si="8"/>
        <v>0</v>
      </c>
      <c r="M33" s="28">
        <f t="shared" si="8"/>
        <v>0</v>
      </c>
      <c r="N33" s="125">
        <f t="shared" si="6"/>
        <v>0</v>
      </c>
      <c r="O33" s="125" t="e">
        <f t="shared" si="2"/>
        <v>#DIV/0!</v>
      </c>
    </row>
    <row r="34" spans="1:15" x14ac:dyDescent="0.6">
      <c r="A34" s="11" t="s">
        <v>35</v>
      </c>
      <c r="B34" s="95"/>
      <c r="C34" s="75">
        <f>[1]เมย!$O$33</f>
        <v>0</v>
      </c>
      <c r="D34" s="95"/>
      <c r="E34" s="75">
        <f>[2]เมย!$O$39</f>
        <v>0</v>
      </c>
      <c r="F34" s="95"/>
      <c r="G34" s="75">
        <f>[3]เมย!$R$97</f>
        <v>0</v>
      </c>
      <c r="H34" s="95"/>
      <c r="I34" s="75">
        <f>[4]เมย!$N$45</f>
        <v>0</v>
      </c>
      <c r="J34" s="95"/>
      <c r="K34" s="75">
        <f>[5]เมย!$N$39</f>
        <v>0</v>
      </c>
      <c r="L34" s="45">
        <f t="shared" si="5"/>
        <v>0</v>
      </c>
      <c r="M34" s="63">
        <f t="shared" si="5"/>
        <v>0</v>
      </c>
      <c r="N34" s="126">
        <f t="shared" si="6"/>
        <v>0</v>
      </c>
      <c r="O34" s="127" t="e">
        <f t="shared" si="2"/>
        <v>#DIV/0!</v>
      </c>
    </row>
    <row r="35" spans="1:15" x14ac:dyDescent="0.6">
      <c r="A35" s="3" t="s">
        <v>36</v>
      </c>
      <c r="B35" s="92"/>
      <c r="C35" s="73">
        <f>[1]พค!$O$33</f>
        <v>0</v>
      </c>
      <c r="D35" s="92"/>
      <c r="E35" s="73">
        <f>[2]พค!$O$39</f>
        <v>0</v>
      </c>
      <c r="F35" s="92"/>
      <c r="G35" s="73">
        <f>[3]พค!$R$97</f>
        <v>0</v>
      </c>
      <c r="H35" s="92"/>
      <c r="I35" s="73">
        <f>[4]พค!$N$45</f>
        <v>0</v>
      </c>
      <c r="J35" s="92"/>
      <c r="K35" s="73">
        <f>[5]พค!$N$39</f>
        <v>0</v>
      </c>
      <c r="L35" s="45">
        <f t="shared" si="5"/>
        <v>0</v>
      </c>
      <c r="M35" s="37">
        <f t="shared" si="5"/>
        <v>0</v>
      </c>
      <c r="N35" s="123">
        <f t="shared" si="6"/>
        <v>0</v>
      </c>
      <c r="O35" s="115" t="e">
        <f t="shared" si="2"/>
        <v>#DIV/0!</v>
      </c>
    </row>
    <row r="36" spans="1:15" x14ac:dyDescent="0.6">
      <c r="A36" s="10" t="s">
        <v>37</v>
      </c>
      <c r="B36" s="93"/>
      <c r="C36" s="74">
        <f>[1]มิย!$O$33</f>
        <v>0</v>
      </c>
      <c r="D36" s="93"/>
      <c r="E36" s="74">
        <f>[2]มิย!$O$39</f>
        <v>0</v>
      </c>
      <c r="F36" s="93"/>
      <c r="G36" s="74">
        <f>[3]มิย!$R$97</f>
        <v>0</v>
      </c>
      <c r="H36" s="93"/>
      <c r="I36" s="74">
        <f>[4]มิย!$N$45</f>
        <v>0</v>
      </c>
      <c r="J36" s="93"/>
      <c r="K36" s="74">
        <f>[5]มิย!$N$39</f>
        <v>0</v>
      </c>
      <c r="L36" s="45">
        <f t="shared" si="5"/>
        <v>0</v>
      </c>
      <c r="M36" s="62">
        <f t="shared" si="5"/>
        <v>0</v>
      </c>
      <c r="N36" s="123">
        <f t="shared" si="6"/>
        <v>0</v>
      </c>
      <c r="O36" s="124" t="e">
        <f t="shared" si="2"/>
        <v>#DIV/0!</v>
      </c>
    </row>
    <row r="37" spans="1:15" x14ac:dyDescent="0.6">
      <c r="A37" s="23" t="s">
        <v>58</v>
      </c>
      <c r="B37" s="94">
        <f t="shared" ref="B37:M37" si="9">SUM(B34:B36)</f>
        <v>0</v>
      </c>
      <c r="C37" s="32">
        <f t="shared" si="9"/>
        <v>0</v>
      </c>
      <c r="D37" s="94">
        <f t="shared" si="9"/>
        <v>0</v>
      </c>
      <c r="E37" s="32">
        <f t="shared" si="9"/>
        <v>0</v>
      </c>
      <c r="F37" s="94">
        <f t="shared" si="9"/>
        <v>0</v>
      </c>
      <c r="G37" s="32">
        <f t="shared" si="9"/>
        <v>0</v>
      </c>
      <c r="H37" s="94">
        <f t="shared" si="9"/>
        <v>0</v>
      </c>
      <c r="I37" s="32">
        <f t="shared" si="9"/>
        <v>0</v>
      </c>
      <c r="J37" s="94">
        <f t="shared" si="9"/>
        <v>0</v>
      </c>
      <c r="K37" s="32">
        <f t="shared" si="9"/>
        <v>0</v>
      </c>
      <c r="L37" s="50">
        <f t="shared" si="9"/>
        <v>0</v>
      </c>
      <c r="M37" s="28">
        <f t="shared" si="9"/>
        <v>0</v>
      </c>
      <c r="N37" s="125">
        <f t="shared" si="6"/>
        <v>0</v>
      </c>
      <c r="O37" s="125" t="e">
        <f t="shared" si="2"/>
        <v>#DIV/0!</v>
      </c>
    </row>
    <row r="38" spans="1:15" x14ac:dyDescent="0.6">
      <c r="A38" s="11" t="s">
        <v>38</v>
      </c>
      <c r="B38" s="95"/>
      <c r="C38" s="75">
        <f>[1]กค!$O$33</f>
        <v>0</v>
      </c>
      <c r="D38" s="95"/>
      <c r="E38" s="75">
        <f>[2]กค!$O$39</f>
        <v>0</v>
      </c>
      <c r="F38" s="95"/>
      <c r="G38" s="75">
        <f>[3]กค!$R$97</f>
        <v>0</v>
      </c>
      <c r="H38" s="95"/>
      <c r="I38" s="75">
        <f>[4]กค!$N$45</f>
        <v>0</v>
      </c>
      <c r="J38" s="95"/>
      <c r="K38" s="75">
        <f>[5]กค!$N$39</f>
        <v>0</v>
      </c>
      <c r="L38" s="45">
        <f t="shared" si="5"/>
        <v>0</v>
      </c>
      <c r="M38" s="63">
        <f t="shared" si="5"/>
        <v>0</v>
      </c>
      <c r="N38" s="126">
        <f t="shared" si="6"/>
        <v>0</v>
      </c>
      <c r="O38" s="127" t="e">
        <f t="shared" si="2"/>
        <v>#DIV/0!</v>
      </c>
    </row>
    <row r="39" spans="1:15" x14ac:dyDescent="0.6">
      <c r="A39" s="3" t="s">
        <v>39</v>
      </c>
      <c r="B39" s="92"/>
      <c r="C39" s="73">
        <f>[1]สค!$O$33</f>
        <v>0</v>
      </c>
      <c r="D39" s="92"/>
      <c r="E39" s="73">
        <f>[2]สค!$O$39</f>
        <v>0</v>
      </c>
      <c r="F39" s="92"/>
      <c r="G39" s="73">
        <f>[3]สค!$R$97</f>
        <v>0</v>
      </c>
      <c r="H39" s="92"/>
      <c r="I39" s="73">
        <f>[4]สค!$N$45</f>
        <v>0</v>
      </c>
      <c r="J39" s="92"/>
      <c r="K39" s="73">
        <f>[5]สค!$N$39</f>
        <v>0</v>
      </c>
      <c r="L39" s="45">
        <f t="shared" si="5"/>
        <v>0</v>
      </c>
      <c r="M39" s="37">
        <f t="shared" si="5"/>
        <v>0</v>
      </c>
      <c r="N39" s="123">
        <f t="shared" si="6"/>
        <v>0</v>
      </c>
      <c r="O39" s="115" t="e">
        <f t="shared" si="2"/>
        <v>#DIV/0!</v>
      </c>
    </row>
    <row r="40" spans="1:15" x14ac:dyDescent="0.6">
      <c r="A40" s="10" t="s">
        <v>40</v>
      </c>
      <c r="B40" s="93"/>
      <c r="C40" s="74">
        <f>[1]กย!$O$33</f>
        <v>0</v>
      </c>
      <c r="D40" s="93"/>
      <c r="E40" s="74">
        <f>[2]กย!$O$39</f>
        <v>0</v>
      </c>
      <c r="F40" s="93"/>
      <c r="G40" s="74">
        <f>[3]กย!$R$97</f>
        <v>0</v>
      </c>
      <c r="H40" s="93"/>
      <c r="I40" s="74">
        <f>[4]กย!$N$45</f>
        <v>0</v>
      </c>
      <c r="J40" s="93"/>
      <c r="K40" s="74">
        <f>[5]กย!$N$39</f>
        <v>0</v>
      </c>
      <c r="L40" s="45">
        <f t="shared" si="5"/>
        <v>0</v>
      </c>
      <c r="M40" s="62">
        <f t="shared" si="5"/>
        <v>0</v>
      </c>
      <c r="N40" s="123">
        <f t="shared" si="6"/>
        <v>0</v>
      </c>
      <c r="O40" s="124" t="e">
        <f t="shared" si="2"/>
        <v>#DIV/0!</v>
      </c>
    </row>
    <row r="41" spans="1:15" x14ac:dyDescent="0.6">
      <c r="A41" s="23" t="s">
        <v>59</v>
      </c>
      <c r="B41" s="94">
        <f t="shared" ref="B41:M41" si="10">SUM(B38:B40)</f>
        <v>0</v>
      </c>
      <c r="C41" s="32">
        <f t="shared" si="10"/>
        <v>0</v>
      </c>
      <c r="D41" s="94">
        <f t="shared" si="10"/>
        <v>0</v>
      </c>
      <c r="E41" s="32">
        <f t="shared" si="10"/>
        <v>0</v>
      </c>
      <c r="F41" s="94">
        <f t="shared" si="10"/>
        <v>0</v>
      </c>
      <c r="G41" s="32">
        <f t="shared" si="10"/>
        <v>0</v>
      </c>
      <c r="H41" s="94">
        <f t="shared" si="10"/>
        <v>0</v>
      </c>
      <c r="I41" s="32">
        <f t="shared" si="10"/>
        <v>0</v>
      </c>
      <c r="J41" s="94">
        <f t="shared" si="10"/>
        <v>0</v>
      </c>
      <c r="K41" s="32">
        <f t="shared" si="10"/>
        <v>0</v>
      </c>
      <c r="L41" s="50">
        <f t="shared" si="10"/>
        <v>0</v>
      </c>
      <c r="M41" s="28">
        <f t="shared" si="10"/>
        <v>0</v>
      </c>
      <c r="N41" s="125">
        <f t="shared" si="6"/>
        <v>0</v>
      </c>
      <c r="O41" s="125" t="e">
        <f t="shared" si="2"/>
        <v>#DIV/0!</v>
      </c>
    </row>
    <row r="42" spans="1:15" x14ac:dyDescent="0.6">
      <c r="A42" s="26" t="s">
        <v>86</v>
      </c>
      <c r="B42" s="96">
        <f t="shared" ref="B42:M42" si="11">B29+B33+B37+B41</f>
        <v>0</v>
      </c>
      <c r="C42" s="76">
        <f t="shared" si="11"/>
        <v>0</v>
      </c>
      <c r="D42" s="96">
        <f t="shared" si="11"/>
        <v>0</v>
      </c>
      <c r="E42" s="76">
        <f t="shared" si="11"/>
        <v>0</v>
      </c>
      <c r="F42" s="96">
        <f t="shared" si="11"/>
        <v>0</v>
      </c>
      <c r="G42" s="76">
        <f t="shared" si="11"/>
        <v>0</v>
      </c>
      <c r="H42" s="96">
        <f t="shared" si="11"/>
        <v>0</v>
      </c>
      <c r="I42" s="76">
        <f t="shared" si="11"/>
        <v>0</v>
      </c>
      <c r="J42" s="96">
        <f t="shared" si="11"/>
        <v>0</v>
      </c>
      <c r="K42" s="76">
        <f t="shared" si="11"/>
        <v>0</v>
      </c>
      <c r="L42" s="51">
        <f t="shared" si="11"/>
        <v>0</v>
      </c>
      <c r="M42" s="64">
        <f t="shared" si="11"/>
        <v>0</v>
      </c>
      <c r="N42" s="128">
        <f t="shared" si="6"/>
        <v>0</v>
      </c>
      <c r="O42" s="128" t="e">
        <f t="shared" si="2"/>
        <v>#DIV/0!</v>
      </c>
    </row>
    <row r="43" spans="1:15" x14ac:dyDescent="0.6">
      <c r="A43" s="4"/>
      <c r="B43" s="97"/>
      <c r="C43" s="65"/>
      <c r="D43" s="97"/>
      <c r="E43" s="65"/>
      <c r="F43" s="97"/>
      <c r="G43" s="65"/>
      <c r="H43" s="97"/>
      <c r="I43" s="65"/>
      <c r="J43" s="97"/>
      <c r="K43" s="65"/>
      <c r="L43" s="52"/>
      <c r="M43" s="65"/>
      <c r="N43" s="129"/>
      <c r="O43" s="129"/>
    </row>
    <row r="44" spans="1:15" x14ac:dyDescent="0.6">
      <c r="A44" s="1"/>
      <c r="B44" s="80"/>
      <c r="C44" s="248" t="s">
        <v>97</v>
      </c>
      <c r="D44" s="248"/>
      <c r="E44" s="248"/>
      <c r="F44" s="248"/>
      <c r="G44" s="248"/>
      <c r="H44" s="248"/>
      <c r="I44" s="248"/>
      <c r="J44" s="80"/>
      <c r="K44" s="54"/>
      <c r="L44" s="40"/>
      <c r="M44" s="54"/>
      <c r="N44" s="108"/>
      <c r="O44" s="108"/>
    </row>
    <row r="45" spans="1:15" x14ac:dyDescent="0.6">
      <c r="A45" s="1"/>
      <c r="B45" s="80"/>
      <c r="C45" s="248" t="s">
        <v>189</v>
      </c>
      <c r="D45" s="248"/>
      <c r="E45" s="248"/>
      <c r="F45" s="248"/>
      <c r="G45" s="248"/>
      <c r="H45" s="248"/>
      <c r="I45" s="248"/>
      <c r="J45" s="248"/>
      <c r="K45" s="54"/>
      <c r="L45" s="40"/>
      <c r="M45" s="54"/>
      <c r="N45" s="108"/>
      <c r="O45" s="108"/>
    </row>
    <row r="46" spans="1:15" x14ac:dyDescent="0.6">
      <c r="C46" s="53" t="s">
        <v>98</v>
      </c>
    </row>
    <row r="47" spans="1:15" ht="30" x14ac:dyDescent="0.85">
      <c r="B47" s="98" t="s">
        <v>100</v>
      </c>
      <c r="L47" s="245" t="s">
        <v>99</v>
      </c>
      <c r="M47" s="245"/>
      <c r="N47" s="245"/>
      <c r="O47" s="245"/>
    </row>
    <row r="48" spans="1:15" ht="76.5" customHeight="1" x14ac:dyDescent="0.6">
      <c r="A48" s="237" t="s">
        <v>190</v>
      </c>
      <c r="B48" s="237"/>
      <c r="C48" s="237"/>
      <c r="D48" s="237"/>
      <c r="E48" s="237"/>
      <c r="F48" s="237"/>
      <c r="G48" s="237"/>
      <c r="H48" s="237"/>
      <c r="I48" s="237"/>
      <c r="J48" s="237"/>
      <c r="K48" s="237"/>
      <c r="L48" s="237"/>
      <c r="M48" s="237"/>
      <c r="N48" s="237"/>
      <c r="O48" s="237"/>
    </row>
    <row r="50" spans="1:15" s="35" customFormat="1" ht="24.6" x14ac:dyDescent="0.7">
      <c r="A50" s="224" t="s">
        <v>136</v>
      </c>
      <c r="B50" s="220"/>
      <c r="C50" s="221"/>
      <c r="D50" s="220"/>
      <c r="G50" s="225" t="s">
        <v>137</v>
      </c>
      <c r="H50" s="220"/>
      <c r="I50" s="221"/>
      <c r="J50" s="220"/>
      <c r="K50" s="221" t="s">
        <v>139</v>
      </c>
      <c r="L50" s="222"/>
      <c r="M50" s="221"/>
      <c r="N50" s="223"/>
      <c r="O50" s="223"/>
    </row>
    <row r="51" spans="1:15" x14ac:dyDescent="0.6">
      <c r="G51" s="221" t="s">
        <v>138</v>
      </c>
    </row>
  </sheetData>
  <mergeCells count="14">
    <mergeCell ref="A48:O48"/>
    <mergeCell ref="A5:K5"/>
    <mergeCell ref="A3:K3"/>
    <mergeCell ref="A4:K4"/>
    <mergeCell ref="A11:A12"/>
    <mergeCell ref="B11:C11"/>
    <mergeCell ref="D11:E11"/>
    <mergeCell ref="H11:I11"/>
    <mergeCell ref="J11:K11"/>
    <mergeCell ref="L47:O47"/>
    <mergeCell ref="L11:M11"/>
    <mergeCell ref="N11:O11"/>
    <mergeCell ref="C44:I44"/>
    <mergeCell ref="C45:J45"/>
  </mergeCells>
  <hyperlinks>
    <hyperlink ref="G50" r:id="rId1"/>
  </hyperlinks>
  <pageMargins left="0.45" right="0.45" top="0.25" bottom="0.25" header="0" footer="0"/>
  <pageSetup scale="50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5"/>
  </sheetPr>
  <dimension ref="A1:AU49"/>
  <sheetViews>
    <sheetView zoomScale="80" zoomScaleNormal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A9" sqref="A9:C47"/>
    </sheetView>
  </sheetViews>
  <sheetFormatPr defaultColWidth="9.09765625" defaultRowHeight="13.2" x14ac:dyDescent="0.25"/>
  <cols>
    <col min="1" max="1" width="38" style="8" customWidth="1"/>
    <col min="2" max="2" width="17.296875" style="8" bestFit="1" customWidth="1"/>
    <col min="3" max="3" width="6.296875" style="9" customWidth="1"/>
    <col min="4" max="6" width="14.3984375" style="8" customWidth="1"/>
    <col min="7" max="27" width="11.59765625" style="8" customWidth="1"/>
    <col min="28" max="28" width="20.296875" style="8" customWidth="1"/>
    <col min="29" max="46" width="9.09765625" style="8"/>
    <col min="47" max="47" width="14.59765625" style="8" customWidth="1"/>
    <col min="48" max="16384" width="9.09765625" style="8"/>
  </cols>
  <sheetData>
    <row r="1" spans="1:47" ht="21" x14ac:dyDescent="0.6">
      <c r="A1" s="159" t="s">
        <v>112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18"/>
      <c r="P1" s="18"/>
      <c r="Q1" s="18"/>
      <c r="R1" s="18"/>
      <c r="S1" s="18"/>
      <c r="T1" s="18"/>
    </row>
    <row r="2" spans="1:47" ht="21" x14ac:dyDescent="0.6">
      <c r="B2" s="184" t="s">
        <v>127</v>
      </c>
      <c r="C2" s="8"/>
      <c r="D2" s="188"/>
      <c r="E2" s="188"/>
      <c r="F2" s="188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</row>
    <row r="3" spans="1:47" s="282" customFormat="1" ht="21" x14ac:dyDescent="0.6">
      <c r="B3" s="284" t="s">
        <v>185</v>
      </c>
      <c r="C3" s="284"/>
      <c r="D3" s="188"/>
      <c r="E3" s="188"/>
      <c r="F3" s="188"/>
      <c r="G3" s="7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</row>
    <row r="4" spans="1:47" ht="21" x14ac:dyDescent="0.6">
      <c r="B4" s="183" t="s">
        <v>120</v>
      </c>
      <c r="C4" s="195">
        <v>2562</v>
      </c>
      <c r="D4" s="195"/>
      <c r="E4" s="195"/>
      <c r="F4" s="195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85"/>
    </row>
    <row r="5" spans="1:47" s="29" customFormat="1" ht="18.75" customHeight="1" x14ac:dyDescent="0.6">
      <c r="A5" s="262" t="s">
        <v>55</v>
      </c>
      <c r="B5" s="262" t="s">
        <v>119</v>
      </c>
      <c r="C5" s="263" t="s">
        <v>42</v>
      </c>
      <c r="D5" s="265" t="s">
        <v>25</v>
      </c>
      <c r="E5" s="265"/>
      <c r="F5" s="265"/>
      <c r="G5" s="266"/>
      <c r="H5" s="266"/>
      <c r="I5" s="266"/>
      <c r="J5" s="267" t="s">
        <v>27</v>
      </c>
      <c r="K5" s="252" t="s">
        <v>122</v>
      </c>
      <c r="L5" s="252"/>
      <c r="M5" s="252"/>
      <c r="N5" s="252"/>
      <c r="O5" s="253" t="s">
        <v>121</v>
      </c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P5" s="253"/>
      <c r="AQ5" s="253"/>
      <c r="AR5" s="253"/>
      <c r="AS5" s="253"/>
      <c r="AT5" s="253"/>
      <c r="AU5" s="253"/>
    </row>
    <row r="6" spans="1:47" s="29" customFormat="1" ht="18.75" customHeight="1" x14ac:dyDescent="0.6">
      <c r="A6" s="262"/>
      <c r="B6" s="262"/>
      <c r="C6" s="264"/>
      <c r="D6" s="254" t="s">
        <v>26</v>
      </c>
      <c r="E6" s="254"/>
      <c r="F6" s="255" t="s">
        <v>87</v>
      </c>
      <c r="G6" s="255"/>
      <c r="H6" s="255" t="s">
        <v>88</v>
      </c>
      <c r="I6" s="255"/>
      <c r="J6" s="268"/>
      <c r="K6" s="256" t="s">
        <v>38</v>
      </c>
      <c r="L6" s="256" t="s">
        <v>39</v>
      </c>
      <c r="M6" s="256" t="s">
        <v>40</v>
      </c>
      <c r="N6" s="257" t="s">
        <v>96</v>
      </c>
      <c r="O6" s="258" t="s">
        <v>106</v>
      </c>
      <c r="P6" s="258"/>
      <c r="Q6" s="258"/>
      <c r="R6" s="258"/>
      <c r="S6" s="258"/>
      <c r="T6" s="258"/>
      <c r="U6" s="258"/>
      <c r="V6" s="258"/>
      <c r="W6" s="258" t="s">
        <v>108</v>
      </c>
      <c r="X6" s="258"/>
      <c r="Y6" s="258"/>
      <c r="Z6" s="258"/>
      <c r="AA6" s="258"/>
      <c r="AB6" s="258"/>
      <c r="AC6" s="258"/>
      <c r="AD6" s="258"/>
      <c r="AE6" s="258" t="s">
        <v>107</v>
      </c>
      <c r="AF6" s="258"/>
      <c r="AG6" s="258"/>
      <c r="AH6" s="258"/>
      <c r="AI6" s="258"/>
      <c r="AJ6" s="258"/>
      <c r="AK6" s="258"/>
      <c r="AL6" s="258"/>
      <c r="AM6" s="258" t="s">
        <v>109</v>
      </c>
      <c r="AN6" s="258"/>
      <c r="AO6" s="258"/>
      <c r="AP6" s="258"/>
      <c r="AQ6" s="258"/>
      <c r="AR6" s="258"/>
      <c r="AS6" s="258"/>
      <c r="AT6" s="258"/>
      <c r="AU6" s="260" t="s">
        <v>111</v>
      </c>
    </row>
    <row r="7" spans="1:47" s="29" customFormat="1" ht="25.5" customHeight="1" x14ac:dyDescent="0.6">
      <c r="A7" s="262"/>
      <c r="B7" s="262"/>
      <c r="C7" s="264"/>
      <c r="D7" s="254"/>
      <c r="E7" s="254"/>
      <c r="F7" s="255"/>
      <c r="G7" s="255"/>
      <c r="H7" s="255"/>
      <c r="I7" s="255"/>
      <c r="J7" s="268"/>
      <c r="K7" s="256"/>
      <c r="L7" s="256"/>
      <c r="M7" s="256"/>
      <c r="N7" s="257"/>
      <c r="O7" s="259" t="s">
        <v>28</v>
      </c>
      <c r="P7" s="259"/>
      <c r="Q7" s="259" t="s">
        <v>29</v>
      </c>
      <c r="R7" s="259"/>
      <c r="S7" s="259" t="s">
        <v>30</v>
      </c>
      <c r="T7" s="259"/>
      <c r="U7" s="261" t="s">
        <v>31</v>
      </c>
      <c r="V7" s="261"/>
      <c r="W7" s="259" t="s">
        <v>32</v>
      </c>
      <c r="X7" s="259"/>
      <c r="Y7" s="259" t="s">
        <v>33</v>
      </c>
      <c r="Z7" s="259"/>
      <c r="AA7" s="259" t="s">
        <v>34</v>
      </c>
      <c r="AB7" s="259"/>
      <c r="AC7" s="258" t="s">
        <v>31</v>
      </c>
      <c r="AD7" s="258"/>
      <c r="AE7" s="259" t="s">
        <v>35</v>
      </c>
      <c r="AF7" s="259"/>
      <c r="AG7" s="259" t="s">
        <v>36</v>
      </c>
      <c r="AH7" s="259"/>
      <c r="AI7" s="259" t="s">
        <v>37</v>
      </c>
      <c r="AJ7" s="259"/>
      <c r="AK7" s="258" t="s">
        <v>31</v>
      </c>
      <c r="AL7" s="258"/>
      <c r="AM7" s="259" t="s">
        <v>38</v>
      </c>
      <c r="AN7" s="259"/>
      <c r="AO7" s="259" t="s">
        <v>39</v>
      </c>
      <c r="AP7" s="259"/>
      <c r="AQ7" s="259" t="s">
        <v>40</v>
      </c>
      <c r="AR7" s="259"/>
      <c r="AS7" s="258" t="s">
        <v>31</v>
      </c>
      <c r="AT7" s="258"/>
      <c r="AU7" s="260"/>
    </row>
    <row r="8" spans="1:47" ht="21" x14ac:dyDescent="0.25">
      <c r="A8" s="262"/>
      <c r="B8" s="262"/>
      <c r="C8" s="264"/>
      <c r="D8" s="103" t="s">
        <v>8</v>
      </c>
      <c r="E8" s="78" t="s">
        <v>9</v>
      </c>
      <c r="F8" s="103" t="s">
        <v>8</v>
      </c>
      <c r="G8" s="78" t="s">
        <v>9</v>
      </c>
      <c r="H8" s="103" t="s">
        <v>8</v>
      </c>
      <c r="I8" s="78" t="s">
        <v>9</v>
      </c>
      <c r="J8" s="269"/>
      <c r="K8" s="256"/>
      <c r="L8" s="256"/>
      <c r="M8" s="256"/>
      <c r="N8" s="257"/>
      <c r="O8" s="103" t="s">
        <v>8</v>
      </c>
      <c r="P8" s="78" t="s">
        <v>9</v>
      </c>
      <c r="Q8" s="103" t="s">
        <v>8</v>
      </c>
      <c r="R8" s="78" t="s">
        <v>9</v>
      </c>
      <c r="S8" s="103" t="s">
        <v>8</v>
      </c>
      <c r="T8" s="78" t="s">
        <v>9</v>
      </c>
      <c r="U8" s="103" t="s">
        <v>8</v>
      </c>
      <c r="V8" s="78" t="s">
        <v>9</v>
      </c>
      <c r="W8" s="103" t="s">
        <v>8</v>
      </c>
      <c r="X8" s="78" t="s">
        <v>9</v>
      </c>
      <c r="Y8" s="103" t="s">
        <v>8</v>
      </c>
      <c r="Z8" s="78" t="s">
        <v>9</v>
      </c>
      <c r="AA8" s="103" t="s">
        <v>8</v>
      </c>
      <c r="AB8" s="78" t="s">
        <v>9</v>
      </c>
      <c r="AC8" s="103" t="s">
        <v>8</v>
      </c>
      <c r="AD8" s="78" t="s">
        <v>9</v>
      </c>
      <c r="AE8" s="103" t="s">
        <v>8</v>
      </c>
      <c r="AF8" s="78" t="s">
        <v>9</v>
      </c>
      <c r="AG8" s="103" t="s">
        <v>8</v>
      </c>
      <c r="AH8" s="78" t="s">
        <v>9</v>
      </c>
      <c r="AI8" s="103" t="s">
        <v>8</v>
      </c>
      <c r="AJ8" s="78" t="s">
        <v>9</v>
      </c>
      <c r="AK8" s="103" t="s">
        <v>8</v>
      </c>
      <c r="AL8" s="78" t="s">
        <v>9</v>
      </c>
      <c r="AM8" s="103" t="s">
        <v>8</v>
      </c>
      <c r="AN8" s="78" t="s">
        <v>9</v>
      </c>
      <c r="AO8" s="103" t="s">
        <v>8</v>
      </c>
      <c r="AP8" s="78" t="s">
        <v>9</v>
      </c>
      <c r="AQ8" s="103" t="s">
        <v>8</v>
      </c>
      <c r="AR8" s="78" t="s">
        <v>9</v>
      </c>
      <c r="AS8" s="103" t="s">
        <v>8</v>
      </c>
      <c r="AT8" s="78" t="s">
        <v>9</v>
      </c>
      <c r="AU8" s="260"/>
    </row>
    <row r="9" spans="1:47" x14ac:dyDescent="0.25">
      <c r="A9" s="15" t="s">
        <v>144</v>
      </c>
      <c r="B9" s="15" t="s">
        <v>60</v>
      </c>
      <c r="C9" s="15" t="s">
        <v>45</v>
      </c>
      <c r="D9" s="231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3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7"/>
      <c r="AK9" s="227"/>
      <c r="AL9" s="227"/>
      <c r="AM9" s="227"/>
      <c r="AN9" s="227"/>
      <c r="AO9" s="227"/>
      <c r="AP9" s="227"/>
      <c r="AQ9" s="227"/>
      <c r="AR9" s="227"/>
      <c r="AS9" s="227"/>
      <c r="AT9" s="227"/>
      <c r="AU9" s="227"/>
    </row>
    <row r="10" spans="1:47" x14ac:dyDescent="0.25">
      <c r="A10" s="16" t="s">
        <v>145</v>
      </c>
      <c r="B10" s="16" t="s">
        <v>79</v>
      </c>
      <c r="C10" s="16" t="s">
        <v>53</v>
      </c>
      <c r="D10" s="234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6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  <c r="AT10" s="228"/>
      <c r="AU10" s="228"/>
    </row>
    <row r="11" spans="1:47" x14ac:dyDescent="0.25">
      <c r="A11" s="16" t="s">
        <v>146</v>
      </c>
      <c r="B11" s="16" t="s">
        <v>68</v>
      </c>
      <c r="C11" s="16" t="s">
        <v>52</v>
      </c>
      <c r="D11" s="234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6"/>
      <c r="Z11" s="228"/>
      <c r="AA11" s="228"/>
      <c r="AB11" s="228"/>
      <c r="AC11" s="228"/>
      <c r="AD11" s="228"/>
      <c r="AE11" s="228"/>
      <c r="AF11" s="228"/>
      <c r="AG11" s="228"/>
      <c r="AH11" s="228"/>
      <c r="AI11" s="228"/>
      <c r="AJ11" s="228"/>
      <c r="AK11" s="228"/>
      <c r="AL11" s="228"/>
      <c r="AM11" s="228"/>
      <c r="AN11" s="228"/>
      <c r="AO11" s="228"/>
      <c r="AP11" s="228"/>
      <c r="AQ11" s="228"/>
      <c r="AR11" s="228"/>
      <c r="AS11" s="228"/>
      <c r="AT11" s="228"/>
      <c r="AU11" s="228"/>
    </row>
    <row r="12" spans="1:47" x14ac:dyDescent="0.25">
      <c r="A12" s="16" t="s">
        <v>147</v>
      </c>
      <c r="B12" s="16" t="s">
        <v>77</v>
      </c>
      <c r="C12" s="16" t="s">
        <v>47</v>
      </c>
      <c r="D12" s="234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6"/>
      <c r="Z12" s="228"/>
      <c r="AA12" s="228"/>
      <c r="AB12" s="228"/>
      <c r="AC12" s="228"/>
      <c r="AD12" s="228"/>
      <c r="AE12" s="228"/>
      <c r="AF12" s="228"/>
      <c r="AG12" s="228"/>
      <c r="AH12" s="228"/>
      <c r="AI12" s="228"/>
      <c r="AJ12" s="228"/>
      <c r="AK12" s="228"/>
      <c r="AL12" s="228"/>
      <c r="AM12" s="228"/>
      <c r="AN12" s="228"/>
      <c r="AO12" s="228"/>
      <c r="AP12" s="228"/>
      <c r="AQ12" s="228"/>
      <c r="AR12" s="228"/>
      <c r="AS12" s="228"/>
      <c r="AT12" s="228"/>
      <c r="AU12" s="228"/>
    </row>
    <row r="13" spans="1:47" x14ac:dyDescent="0.25">
      <c r="A13" s="16" t="s">
        <v>148</v>
      </c>
      <c r="B13" s="16" t="s">
        <v>63</v>
      </c>
      <c r="C13" s="16" t="s">
        <v>43</v>
      </c>
      <c r="D13" s="234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6"/>
      <c r="Z13" s="228"/>
      <c r="AA13" s="228"/>
      <c r="AB13" s="228"/>
      <c r="AC13" s="228"/>
      <c r="AD13" s="228"/>
      <c r="AE13" s="228"/>
      <c r="AF13" s="228"/>
      <c r="AG13" s="228"/>
      <c r="AH13" s="228"/>
      <c r="AI13" s="228"/>
      <c r="AJ13" s="228"/>
      <c r="AK13" s="228"/>
      <c r="AL13" s="228"/>
      <c r="AM13" s="228"/>
      <c r="AN13" s="228"/>
      <c r="AO13" s="228"/>
      <c r="AP13" s="228"/>
      <c r="AQ13" s="228"/>
      <c r="AR13" s="228"/>
      <c r="AS13" s="228"/>
      <c r="AT13" s="228"/>
      <c r="AU13" s="228"/>
    </row>
    <row r="14" spans="1:47" x14ac:dyDescent="0.25">
      <c r="A14" s="16" t="s">
        <v>149</v>
      </c>
      <c r="B14" s="16" t="s">
        <v>84</v>
      </c>
      <c r="C14" s="16" t="s">
        <v>54</v>
      </c>
      <c r="D14" s="234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6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28"/>
      <c r="AL14" s="228"/>
      <c r="AM14" s="228"/>
      <c r="AN14" s="228"/>
      <c r="AO14" s="228"/>
      <c r="AP14" s="228"/>
      <c r="AQ14" s="228"/>
      <c r="AR14" s="228"/>
      <c r="AS14" s="228"/>
      <c r="AT14" s="228"/>
      <c r="AU14" s="228"/>
    </row>
    <row r="15" spans="1:47" x14ac:dyDescent="0.25">
      <c r="A15" s="16" t="s">
        <v>150</v>
      </c>
      <c r="B15" s="16" t="s">
        <v>67</v>
      </c>
      <c r="C15" s="16" t="s">
        <v>50</v>
      </c>
      <c r="D15" s="234"/>
      <c r="E15" s="235"/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36"/>
      <c r="Z15" s="228"/>
      <c r="AA15" s="228"/>
      <c r="AB15" s="228"/>
      <c r="AC15" s="228"/>
      <c r="AD15" s="228"/>
      <c r="AE15" s="228"/>
      <c r="AF15" s="228"/>
      <c r="AG15" s="228"/>
      <c r="AH15" s="228"/>
      <c r="AI15" s="228"/>
      <c r="AJ15" s="228"/>
      <c r="AK15" s="228"/>
      <c r="AL15" s="228"/>
      <c r="AM15" s="228"/>
      <c r="AN15" s="228"/>
      <c r="AO15" s="228"/>
      <c r="AP15" s="228"/>
      <c r="AQ15" s="228"/>
      <c r="AR15" s="228"/>
      <c r="AS15" s="228"/>
      <c r="AT15" s="228"/>
      <c r="AU15" s="228"/>
    </row>
    <row r="16" spans="1:47" x14ac:dyDescent="0.25">
      <c r="A16" s="16" t="s">
        <v>151</v>
      </c>
      <c r="B16" s="16" t="s">
        <v>72</v>
      </c>
      <c r="C16" s="16" t="s">
        <v>51</v>
      </c>
      <c r="D16" s="234"/>
      <c r="E16" s="235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235"/>
      <c r="W16" s="235"/>
      <c r="X16" s="235"/>
      <c r="Y16" s="236"/>
      <c r="Z16" s="228"/>
      <c r="AA16" s="228"/>
      <c r="AB16" s="228"/>
      <c r="AC16" s="228"/>
      <c r="AD16" s="228"/>
      <c r="AE16" s="228"/>
      <c r="AF16" s="228"/>
      <c r="AG16" s="228"/>
      <c r="AH16" s="228"/>
      <c r="AI16" s="228"/>
      <c r="AJ16" s="228"/>
      <c r="AK16" s="228"/>
      <c r="AL16" s="228"/>
      <c r="AM16" s="228"/>
      <c r="AN16" s="228"/>
      <c r="AO16" s="228"/>
      <c r="AP16" s="228"/>
      <c r="AQ16" s="228"/>
      <c r="AR16" s="228"/>
      <c r="AS16" s="228"/>
      <c r="AT16" s="228"/>
      <c r="AU16" s="228"/>
    </row>
    <row r="17" spans="1:47" x14ac:dyDescent="0.25">
      <c r="A17" s="16" t="s">
        <v>152</v>
      </c>
      <c r="B17" s="16" t="s">
        <v>183</v>
      </c>
      <c r="C17" s="16" t="s">
        <v>184</v>
      </c>
      <c r="D17" s="234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35"/>
      <c r="S17" s="235"/>
      <c r="T17" s="235"/>
      <c r="U17" s="235"/>
      <c r="V17" s="235"/>
      <c r="W17" s="235"/>
      <c r="X17" s="235"/>
      <c r="Y17" s="236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</row>
    <row r="18" spans="1:47" x14ac:dyDescent="0.25">
      <c r="A18" s="16" t="s">
        <v>153</v>
      </c>
      <c r="B18" s="16" t="s">
        <v>80</v>
      </c>
      <c r="C18" s="16" t="s">
        <v>53</v>
      </c>
      <c r="D18" s="234"/>
      <c r="E18" s="235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5"/>
      <c r="R18" s="235"/>
      <c r="S18" s="235"/>
      <c r="T18" s="235"/>
      <c r="U18" s="235"/>
      <c r="V18" s="235"/>
      <c r="W18" s="235"/>
      <c r="X18" s="235"/>
      <c r="Y18" s="236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</row>
    <row r="19" spans="1:47" x14ac:dyDescent="0.25">
      <c r="A19" s="16" t="s">
        <v>154</v>
      </c>
      <c r="B19" s="16" t="s">
        <v>78</v>
      </c>
      <c r="C19" s="16" t="s">
        <v>53</v>
      </c>
      <c r="D19" s="234"/>
      <c r="E19" s="235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  <c r="Y19" s="236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</row>
    <row r="20" spans="1:47" x14ac:dyDescent="0.25">
      <c r="A20" s="16" t="s">
        <v>155</v>
      </c>
      <c r="B20" s="16" t="s">
        <v>61</v>
      </c>
      <c r="C20" s="16" t="s">
        <v>46</v>
      </c>
      <c r="D20" s="234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235"/>
      <c r="W20" s="235"/>
      <c r="X20" s="235"/>
      <c r="Y20" s="236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</row>
    <row r="21" spans="1:47" x14ac:dyDescent="0.25">
      <c r="A21" s="16" t="s">
        <v>156</v>
      </c>
      <c r="B21" s="16" t="s">
        <v>84</v>
      </c>
      <c r="C21" s="16" t="s">
        <v>54</v>
      </c>
      <c r="D21" s="234"/>
      <c r="E21" s="235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  <c r="Y21" s="236"/>
      <c r="Z21" s="228"/>
      <c r="AA21" s="228"/>
      <c r="AB21" s="228"/>
      <c r="AC21" s="228"/>
      <c r="AD21" s="228"/>
      <c r="AE21" s="228"/>
      <c r="AF21" s="228"/>
      <c r="AG21" s="228"/>
      <c r="AH21" s="228"/>
      <c r="AI21" s="228"/>
      <c r="AJ21" s="228"/>
      <c r="AK21" s="228"/>
      <c r="AL21" s="228"/>
      <c r="AM21" s="228"/>
      <c r="AN21" s="228"/>
      <c r="AO21" s="228"/>
      <c r="AP21" s="228"/>
      <c r="AQ21" s="228"/>
      <c r="AR21" s="228"/>
      <c r="AS21" s="228"/>
      <c r="AT21" s="228"/>
      <c r="AU21" s="228"/>
    </row>
    <row r="22" spans="1:47" x14ac:dyDescent="0.25">
      <c r="A22" s="16" t="s">
        <v>157</v>
      </c>
      <c r="B22" s="16" t="s">
        <v>65</v>
      </c>
      <c r="C22" s="16" t="s">
        <v>49</v>
      </c>
      <c r="D22" s="234"/>
      <c r="E22" s="235"/>
      <c r="F22" s="235"/>
      <c r="G22" s="235"/>
      <c r="H22" s="235"/>
      <c r="I22" s="235"/>
      <c r="J22" s="235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5"/>
      <c r="V22" s="235"/>
      <c r="W22" s="235"/>
      <c r="X22" s="235"/>
      <c r="Y22" s="236"/>
      <c r="Z22" s="228"/>
      <c r="AA22" s="228"/>
      <c r="AB22" s="228"/>
      <c r="AC22" s="228"/>
      <c r="AD22" s="228"/>
      <c r="AE22" s="228"/>
      <c r="AF22" s="228"/>
      <c r="AG22" s="228"/>
      <c r="AH22" s="228"/>
      <c r="AI22" s="228"/>
      <c r="AJ22" s="228"/>
      <c r="AK22" s="228"/>
      <c r="AL22" s="228"/>
      <c r="AM22" s="228"/>
      <c r="AN22" s="228"/>
      <c r="AO22" s="228"/>
      <c r="AP22" s="228"/>
      <c r="AQ22" s="228"/>
      <c r="AR22" s="228"/>
      <c r="AS22" s="228"/>
      <c r="AT22" s="228"/>
      <c r="AU22" s="228"/>
    </row>
    <row r="23" spans="1:47" x14ac:dyDescent="0.25">
      <c r="A23" s="16" t="s">
        <v>158</v>
      </c>
      <c r="B23" s="16" t="s">
        <v>81</v>
      </c>
      <c r="C23" s="16" t="s">
        <v>48</v>
      </c>
      <c r="D23" s="234"/>
      <c r="E23" s="235"/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6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228"/>
      <c r="AP23" s="228"/>
      <c r="AQ23" s="228"/>
      <c r="AR23" s="228"/>
      <c r="AS23" s="228"/>
      <c r="AT23" s="228"/>
      <c r="AU23" s="228"/>
    </row>
    <row r="24" spans="1:47" x14ac:dyDescent="0.25">
      <c r="A24" s="16" t="s">
        <v>159</v>
      </c>
      <c r="B24" s="16" t="s">
        <v>76</v>
      </c>
      <c r="C24" s="16" t="s">
        <v>46</v>
      </c>
      <c r="D24" s="234"/>
      <c r="E24" s="235"/>
      <c r="F24" s="235"/>
      <c r="G24" s="235"/>
      <c r="H24" s="235"/>
      <c r="I24" s="235"/>
      <c r="J24" s="235"/>
      <c r="K24" s="235"/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5"/>
      <c r="Y24" s="236"/>
      <c r="Z24" s="228"/>
      <c r="AA24" s="228"/>
      <c r="AB24" s="228"/>
      <c r="AC24" s="228"/>
      <c r="AD24" s="228"/>
      <c r="AE24" s="228"/>
      <c r="AF24" s="228"/>
      <c r="AG24" s="228"/>
      <c r="AH24" s="228"/>
      <c r="AI24" s="228"/>
      <c r="AJ24" s="228"/>
      <c r="AK24" s="228"/>
      <c r="AL24" s="228"/>
      <c r="AM24" s="228"/>
      <c r="AN24" s="228"/>
      <c r="AO24" s="228"/>
      <c r="AP24" s="228"/>
      <c r="AQ24" s="228"/>
      <c r="AR24" s="228"/>
      <c r="AS24" s="228"/>
      <c r="AT24" s="228"/>
      <c r="AU24" s="228"/>
    </row>
    <row r="25" spans="1:47" x14ac:dyDescent="0.25">
      <c r="A25" s="16" t="s">
        <v>160</v>
      </c>
      <c r="B25" s="16" t="s">
        <v>60</v>
      </c>
      <c r="C25" s="16" t="s">
        <v>45</v>
      </c>
      <c r="D25" s="234"/>
      <c r="E25" s="235"/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  <c r="Y25" s="236"/>
      <c r="Z25" s="228"/>
      <c r="AA25" s="228"/>
      <c r="AB25" s="228"/>
      <c r="AC25" s="228"/>
      <c r="AD25" s="228"/>
      <c r="AE25" s="228"/>
      <c r="AF25" s="228"/>
      <c r="AG25" s="228"/>
      <c r="AH25" s="228"/>
      <c r="AI25" s="228"/>
      <c r="AJ25" s="228"/>
      <c r="AK25" s="228"/>
      <c r="AL25" s="228"/>
      <c r="AM25" s="228"/>
      <c r="AN25" s="228"/>
      <c r="AO25" s="228"/>
      <c r="AP25" s="228"/>
      <c r="AQ25" s="228"/>
      <c r="AR25" s="228"/>
      <c r="AS25" s="228"/>
      <c r="AT25" s="228"/>
      <c r="AU25" s="228"/>
    </row>
    <row r="26" spans="1:47" x14ac:dyDescent="0.25">
      <c r="A26" s="16" t="s">
        <v>161</v>
      </c>
      <c r="B26" s="16" t="s">
        <v>183</v>
      </c>
      <c r="C26" s="16" t="s">
        <v>184</v>
      </c>
      <c r="D26" s="234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36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8"/>
      <c r="AR26" s="228"/>
      <c r="AS26" s="228"/>
      <c r="AT26" s="228"/>
      <c r="AU26" s="228"/>
    </row>
    <row r="27" spans="1:47" x14ac:dyDescent="0.25">
      <c r="A27" s="16" t="s">
        <v>162</v>
      </c>
      <c r="B27" s="16" t="s">
        <v>75</v>
      </c>
      <c r="C27" s="16" t="s">
        <v>51</v>
      </c>
      <c r="D27" s="234"/>
      <c r="E27" s="235"/>
      <c r="F27" s="235"/>
      <c r="G27" s="235"/>
      <c r="H27" s="235"/>
      <c r="I27" s="235"/>
      <c r="J27" s="235"/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36"/>
      <c r="Z27" s="228"/>
      <c r="AA27" s="228"/>
      <c r="AB27" s="228"/>
      <c r="AC27" s="228"/>
      <c r="AD27" s="228"/>
      <c r="AE27" s="228"/>
      <c r="AF27" s="228"/>
      <c r="AG27" s="228"/>
      <c r="AH27" s="228"/>
      <c r="AI27" s="228"/>
      <c r="AJ27" s="228"/>
      <c r="AK27" s="228"/>
      <c r="AL27" s="228"/>
      <c r="AM27" s="228"/>
      <c r="AN27" s="228"/>
      <c r="AO27" s="228"/>
      <c r="AP27" s="228"/>
      <c r="AQ27" s="228"/>
      <c r="AR27" s="228"/>
      <c r="AS27" s="228"/>
      <c r="AT27" s="228"/>
      <c r="AU27" s="228"/>
    </row>
    <row r="28" spans="1:47" x14ac:dyDescent="0.25">
      <c r="A28" s="16" t="s">
        <v>163</v>
      </c>
      <c r="B28" s="16" t="s">
        <v>70</v>
      </c>
      <c r="C28" s="16" t="s">
        <v>52</v>
      </c>
      <c r="D28" s="234"/>
      <c r="E28" s="235"/>
      <c r="F28" s="235"/>
      <c r="G28" s="235"/>
      <c r="H28" s="235"/>
      <c r="I28" s="235"/>
      <c r="J28" s="235"/>
      <c r="K28" s="235"/>
      <c r="L28" s="235"/>
      <c r="M28" s="235"/>
      <c r="N28" s="235"/>
      <c r="O28" s="235"/>
      <c r="P28" s="235"/>
      <c r="Q28" s="235"/>
      <c r="R28" s="235"/>
      <c r="S28" s="235"/>
      <c r="T28" s="235"/>
      <c r="U28" s="235"/>
      <c r="V28" s="235"/>
      <c r="W28" s="235"/>
      <c r="X28" s="235"/>
      <c r="Y28" s="236"/>
      <c r="Z28" s="228"/>
      <c r="AA28" s="228"/>
      <c r="AB28" s="228"/>
      <c r="AC28" s="228"/>
      <c r="AD28" s="228"/>
      <c r="AE28" s="228"/>
      <c r="AF28" s="228"/>
      <c r="AG28" s="228"/>
      <c r="AH28" s="228"/>
      <c r="AI28" s="228"/>
      <c r="AJ28" s="228"/>
      <c r="AK28" s="228"/>
      <c r="AL28" s="228"/>
      <c r="AM28" s="228"/>
      <c r="AN28" s="228"/>
      <c r="AO28" s="228"/>
      <c r="AP28" s="228"/>
      <c r="AQ28" s="228"/>
      <c r="AR28" s="228"/>
      <c r="AS28" s="228"/>
      <c r="AT28" s="228"/>
      <c r="AU28" s="228"/>
    </row>
    <row r="29" spans="1:47" x14ac:dyDescent="0.25">
      <c r="A29" s="16" t="s">
        <v>164</v>
      </c>
      <c r="B29" s="16" t="s">
        <v>85</v>
      </c>
      <c r="C29" s="16" t="s">
        <v>54</v>
      </c>
      <c r="D29" s="234"/>
      <c r="E29" s="235"/>
      <c r="F29" s="235"/>
      <c r="G29" s="235"/>
      <c r="H29" s="235"/>
      <c r="I29" s="235"/>
      <c r="J29" s="235"/>
      <c r="K29" s="235"/>
      <c r="L29" s="235"/>
      <c r="M29" s="235"/>
      <c r="N29" s="235"/>
      <c r="O29" s="235"/>
      <c r="P29" s="235"/>
      <c r="Q29" s="235"/>
      <c r="R29" s="235"/>
      <c r="S29" s="235"/>
      <c r="T29" s="235"/>
      <c r="U29" s="235"/>
      <c r="V29" s="235"/>
      <c r="W29" s="235"/>
      <c r="X29" s="235"/>
      <c r="Y29" s="236"/>
      <c r="Z29" s="228"/>
      <c r="AA29" s="228"/>
      <c r="AB29" s="228"/>
      <c r="AC29" s="228"/>
      <c r="AD29" s="228"/>
      <c r="AE29" s="228"/>
      <c r="AF29" s="228"/>
      <c r="AG29" s="228"/>
      <c r="AH29" s="228"/>
      <c r="AI29" s="228"/>
      <c r="AJ29" s="228"/>
      <c r="AK29" s="228"/>
      <c r="AL29" s="228"/>
      <c r="AM29" s="228"/>
      <c r="AN29" s="228"/>
      <c r="AO29" s="228"/>
      <c r="AP29" s="228"/>
      <c r="AQ29" s="228"/>
      <c r="AR29" s="228"/>
      <c r="AS29" s="228"/>
      <c r="AT29" s="228"/>
      <c r="AU29" s="228"/>
    </row>
    <row r="30" spans="1:47" x14ac:dyDescent="0.25">
      <c r="A30" s="16" t="s">
        <v>165</v>
      </c>
      <c r="B30" s="16" t="s">
        <v>78</v>
      </c>
      <c r="C30" s="16" t="s">
        <v>53</v>
      </c>
      <c r="D30" s="234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36"/>
      <c r="Z30" s="228"/>
      <c r="AA30" s="228"/>
      <c r="AB30" s="228"/>
      <c r="AC30" s="228"/>
      <c r="AD30" s="228"/>
      <c r="AE30" s="228"/>
      <c r="AF30" s="228"/>
      <c r="AG30" s="228"/>
      <c r="AH30" s="228"/>
      <c r="AI30" s="228"/>
      <c r="AJ30" s="228"/>
      <c r="AK30" s="228"/>
      <c r="AL30" s="228"/>
      <c r="AM30" s="228"/>
      <c r="AN30" s="228"/>
      <c r="AO30" s="228"/>
      <c r="AP30" s="228"/>
      <c r="AQ30" s="228"/>
      <c r="AR30" s="228"/>
      <c r="AS30" s="228"/>
      <c r="AT30" s="228"/>
      <c r="AU30" s="228"/>
    </row>
    <row r="31" spans="1:47" x14ac:dyDescent="0.25">
      <c r="A31" s="16" t="s">
        <v>166</v>
      </c>
      <c r="B31" s="16" t="s">
        <v>83</v>
      </c>
      <c r="C31" s="16" t="s">
        <v>54</v>
      </c>
      <c r="D31" s="234"/>
      <c r="E31" s="235"/>
      <c r="F31" s="235"/>
      <c r="G31" s="235"/>
      <c r="H31" s="235"/>
      <c r="I31" s="235"/>
      <c r="J31" s="235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235"/>
      <c r="W31" s="235"/>
      <c r="X31" s="235"/>
      <c r="Y31" s="236"/>
      <c r="Z31" s="228"/>
      <c r="AA31" s="228"/>
      <c r="AB31" s="228"/>
      <c r="AC31" s="228"/>
      <c r="AD31" s="228"/>
      <c r="AE31" s="228"/>
      <c r="AF31" s="228"/>
      <c r="AG31" s="228"/>
      <c r="AH31" s="228"/>
      <c r="AI31" s="228"/>
      <c r="AJ31" s="228"/>
      <c r="AK31" s="228"/>
      <c r="AL31" s="228"/>
      <c r="AM31" s="228"/>
      <c r="AN31" s="228"/>
      <c r="AO31" s="228"/>
      <c r="AP31" s="228"/>
      <c r="AQ31" s="228"/>
      <c r="AR31" s="228"/>
      <c r="AS31" s="228"/>
      <c r="AT31" s="228"/>
      <c r="AU31" s="228"/>
    </row>
    <row r="32" spans="1:47" x14ac:dyDescent="0.25">
      <c r="A32" s="16" t="s">
        <v>167</v>
      </c>
      <c r="B32" s="16" t="s">
        <v>79</v>
      </c>
      <c r="C32" s="16" t="s">
        <v>53</v>
      </c>
      <c r="D32" s="234"/>
      <c r="E32" s="235"/>
      <c r="F32" s="235"/>
      <c r="G32" s="235"/>
      <c r="H32" s="235"/>
      <c r="I32" s="235"/>
      <c r="J32" s="235"/>
      <c r="K32" s="235"/>
      <c r="L32" s="235"/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5"/>
      <c r="X32" s="235"/>
      <c r="Y32" s="236"/>
      <c r="Z32" s="228"/>
      <c r="AA32" s="228"/>
      <c r="AB32" s="228"/>
      <c r="AC32" s="228"/>
      <c r="AD32" s="228"/>
      <c r="AE32" s="228"/>
      <c r="AF32" s="228"/>
      <c r="AG32" s="228"/>
      <c r="AH32" s="228"/>
      <c r="AI32" s="228"/>
      <c r="AJ32" s="228"/>
      <c r="AK32" s="228"/>
      <c r="AL32" s="228"/>
      <c r="AM32" s="228"/>
      <c r="AN32" s="228"/>
      <c r="AO32" s="228"/>
      <c r="AP32" s="228"/>
      <c r="AQ32" s="228"/>
      <c r="AR32" s="228"/>
      <c r="AS32" s="228"/>
      <c r="AT32" s="228"/>
      <c r="AU32" s="228"/>
    </row>
    <row r="33" spans="1:47" x14ac:dyDescent="0.25">
      <c r="A33" s="16" t="s">
        <v>168</v>
      </c>
      <c r="B33" s="16" t="s">
        <v>82</v>
      </c>
      <c r="C33" s="16" t="s">
        <v>48</v>
      </c>
      <c r="D33" s="234"/>
      <c r="E33" s="235"/>
      <c r="F33" s="235"/>
      <c r="G33" s="235"/>
      <c r="H33" s="235"/>
      <c r="I33" s="235"/>
      <c r="J33" s="235"/>
      <c r="K33" s="235"/>
      <c r="L33" s="235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5"/>
      <c r="X33" s="235"/>
      <c r="Y33" s="236"/>
      <c r="Z33" s="228"/>
      <c r="AA33" s="228"/>
      <c r="AB33" s="228"/>
      <c r="AC33" s="228"/>
      <c r="AD33" s="228"/>
      <c r="AE33" s="228"/>
      <c r="AF33" s="228"/>
      <c r="AG33" s="228"/>
      <c r="AH33" s="228"/>
      <c r="AI33" s="228"/>
      <c r="AJ33" s="228"/>
      <c r="AK33" s="228"/>
      <c r="AL33" s="228"/>
      <c r="AM33" s="228"/>
      <c r="AN33" s="228"/>
      <c r="AO33" s="228"/>
      <c r="AP33" s="228"/>
      <c r="AQ33" s="228"/>
      <c r="AR33" s="228"/>
      <c r="AS33" s="228"/>
      <c r="AT33" s="228"/>
      <c r="AU33" s="228"/>
    </row>
    <row r="34" spans="1:47" x14ac:dyDescent="0.25">
      <c r="A34" s="16" t="s">
        <v>169</v>
      </c>
      <c r="B34" s="16" t="s">
        <v>74</v>
      </c>
      <c r="C34" s="16" t="s">
        <v>47</v>
      </c>
      <c r="D34" s="234"/>
      <c r="E34" s="235"/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36"/>
      <c r="Z34" s="228"/>
      <c r="AA34" s="228"/>
      <c r="AB34" s="228"/>
      <c r="AC34" s="228"/>
      <c r="AD34" s="228"/>
      <c r="AE34" s="228"/>
      <c r="AF34" s="228"/>
      <c r="AG34" s="228"/>
      <c r="AH34" s="228"/>
      <c r="AI34" s="228"/>
      <c r="AJ34" s="228"/>
      <c r="AK34" s="228"/>
      <c r="AL34" s="228"/>
      <c r="AM34" s="228"/>
      <c r="AN34" s="228"/>
      <c r="AO34" s="228"/>
      <c r="AP34" s="228"/>
      <c r="AQ34" s="228"/>
      <c r="AR34" s="228"/>
      <c r="AS34" s="228"/>
      <c r="AT34" s="228"/>
      <c r="AU34" s="228"/>
    </row>
    <row r="35" spans="1:47" x14ac:dyDescent="0.25">
      <c r="A35" s="16" t="s">
        <v>170</v>
      </c>
      <c r="B35" s="16" t="s">
        <v>68</v>
      </c>
      <c r="C35" s="16" t="s">
        <v>52</v>
      </c>
      <c r="D35" s="234"/>
      <c r="E35" s="235"/>
      <c r="F35" s="235"/>
      <c r="G35" s="235"/>
      <c r="H35" s="235"/>
      <c r="I35" s="235"/>
      <c r="J35" s="235"/>
      <c r="K35" s="235"/>
      <c r="L35" s="235"/>
      <c r="M35" s="235"/>
      <c r="N35" s="235"/>
      <c r="O35" s="235"/>
      <c r="P35" s="235"/>
      <c r="Q35" s="235"/>
      <c r="R35" s="235"/>
      <c r="S35" s="235"/>
      <c r="T35" s="235"/>
      <c r="U35" s="235"/>
      <c r="V35" s="235"/>
      <c r="W35" s="235"/>
      <c r="X35" s="235"/>
      <c r="Y35" s="236"/>
      <c r="Z35" s="228"/>
      <c r="AA35" s="228"/>
      <c r="AB35" s="228"/>
      <c r="AC35" s="228"/>
      <c r="AD35" s="228"/>
      <c r="AE35" s="228"/>
      <c r="AF35" s="228"/>
      <c r="AG35" s="228"/>
      <c r="AH35" s="228"/>
      <c r="AI35" s="228"/>
      <c r="AJ35" s="228"/>
      <c r="AK35" s="228"/>
      <c r="AL35" s="228"/>
      <c r="AM35" s="228"/>
      <c r="AN35" s="228"/>
      <c r="AO35" s="228"/>
      <c r="AP35" s="228"/>
      <c r="AQ35" s="228"/>
      <c r="AR35" s="228"/>
      <c r="AS35" s="228"/>
      <c r="AT35" s="228"/>
      <c r="AU35" s="228"/>
    </row>
    <row r="36" spans="1:47" x14ac:dyDescent="0.25">
      <c r="A36" s="16" t="s">
        <v>171</v>
      </c>
      <c r="B36" s="16" t="s">
        <v>71</v>
      </c>
      <c r="C36" s="16" t="s">
        <v>44</v>
      </c>
      <c r="D36" s="234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36"/>
      <c r="Z36" s="228"/>
      <c r="AA36" s="228"/>
      <c r="AB36" s="228"/>
      <c r="AC36" s="228"/>
      <c r="AD36" s="228"/>
      <c r="AE36" s="228"/>
      <c r="AF36" s="228"/>
      <c r="AG36" s="228"/>
      <c r="AH36" s="228"/>
      <c r="AI36" s="228"/>
      <c r="AJ36" s="228"/>
      <c r="AK36" s="228"/>
      <c r="AL36" s="228"/>
      <c r="AM36" s="228"/>
      <c r="AN36" s="228"/>
      <c r="AO36" s="228"/>
      <c r="AP36" s="228"/>
      <c r="AQ36" s="228"/>
      <c r="AR36" s="228"/>
      <c r="AS36" s="228"/>
      <c r="AT36" s="228"/>
      <c r="AU36" s="228"/>
    </row>
    <row r="37" spans="1:47" x14ac:dyDescent="0.25">
      <c r="A37" s="16" t="s">
        <v>172</v>
      </c>
      <c r="B37" s="16" t="s">
        <v>77</v>
      </c>
      <c r="C37" s="16" t="s">
        <v>47</v>
      </c>
      <c r="D37" s="234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36"/>
      <c r="Z37" s="228"/>
      <c r="AA37" s="228"/>
      <c r="AB37" s="228"/>
      <c r="AC37" s="228"/>
      <c r="AD37" s="228"/>
      <c r="AE37" s="228"/>
      <c r="AF37" s="228"/>
      <c r="AG37" s="228"/>
      <c r="AH37" s="228"/>
      <c r="AI37" s="228"/>
      <c r="AJ37" s="228"/>
      <c r="AK37" s="228"/>
      <c r="AL37" s="228"/>
      <c r="AM37" s="228"/>
      <c r="AN37" s="228"/>
      <c r="AO37" s="228"/>
      <c r="AP37" s="228"/>
      <c r="AQ37" s="228"/>
      <c r="AR37" s="228"/>
      <c r="AS37" s="228"/>
      <c r="AT37" s="228"/>
      <c r="AU37" s="228"/>
    </row>
    <row r="38" spans="1:47" x14ac:dyDescent="0.25">
      <c r="A38" s="16" t="s">
        <v>173</v>
      </c>
      <c r="B38" s="16" t="s">
        <v>67</v>
      </c>
      <c r="C38" s="16" t="s">
        <v>50</v>
      </c>
      <c r="D38" s="234"/>
      <c r="E38" s="235"/>
      <c r="F38" s="235"/>
      <c r="G38" s="235"/>
      <c r="H38" s="235"/>
      <c r="I38" s="235"/>
      <c r="J38" s="235"/>
      <c r="K38" s="235"/>
      <c r="L38" s="235"/>
      <c r="M38" s="235"/>
      <c r="N38" s="235"/>
      <c r="O38" s="235"/>
      <c r="P38" s="235"/>
      <c r="Q38" s="235"/>
      <c r="R38" s="235"/>
      <c r="S38" s="235"/>
      <c r="T38" s="235"/>
      <c r="U38" s="235"/>
      <c r="V38" s="235"/>
      <c r="W38" s="235"/>
      <c r="X38" s="235"/>
      <c r="Y38" s="236"/>
      <c r="Z38" s="228"/>
      <c r="AA38" s="228"/>
      <c r="AB38" s="228"/>
      <c r="AC38" s="228"/>
      <c r="AD38" s="228"/>
      <c r="AE38" s="228"/>
      <c r="AF38" s="228"/>
      <c r="AG38" s="228"/>
      <c r="AH38" s="228"/>
      <c r="AI38" s="228"/>
      <c r="AJ38" s="228"/>
      <c r="AK38" s="228"/>
      <c r="AL38" s="228"/>
      <c r="AM38" s="228"/>
      <c r="AN38" s="228"/>
      <c r="AO38" s="228"/>
      <c r="AP38" s="228"/>
      <c r="AQ38" s="228"/>
      <c r="AR38" s="228"/>
      <c r="AS38" s="228"/>
      <c r="AT38" s="228"/>
      <c r="AU38" s="228"/>
    </row>
    <row r="39" spans="1:47" x14ac:dyDescent="0.25">
      <c r="A39" s="16" t="s">
        <v>174</v>
      </c>
      <c r="B39" s="16" t="s">
        <v>62</v>
      </c>
      <c r="C39" s="16" t="s">
        <v>45</v>
      </c>
      <c r="D39" s="234"/>
      <c r="E39" s="235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5"/>
      <c r="V39" s="235"/>
      <c r="W39" s="235"/>
      <c r="X39" s="235"/>
      <c r="Y39" s="236"/>
      <c r="Z39" s="228"/>
      <c r="AA39" s="228"/>
      <c r="AB39" s="228"/>
      <c r="AC39" s="228"/>
      <c r="AD39" s="228"/>
      <c r="AE39" s="228"/>
      <c r="AF39" s="228"/>
      <c r="AG39" s="228"/>
      <c r="AH39" s="228"/>
      <c r="AI39" s="228"/>
      <c r="AJ39" s="228"/>
      <c r="AK39" s="228"/>
      <c r="AL39" s="228"/>
      <c r="AM39" s="228"/>
      <c r="AN39" s="228"/>
      <c r="AO39" s="228"/>
      <c r="AP39" s="228"/>
      <c r="AQ39" s="228"/>
      <c r="AR39" s="228"/>
      <c r="AS39" s="228"/>
      <c r="AT39" s="228"/>
      <c r="AU39" s="228"/>
    </row>
    <row r="40" spans="1:47" x14ac:dyDescent="0.25">
      <c r="A40" s="16" t="s">
        <v>175</v>
      </c>
      <c r="B40" s="16" t="s">
        <v>76</v>
      </c>
      <c r="C40" s="16" t="s">
        <v>46</v>
      </c>
      <c r="D40" s="234"/>
      <c r="E40" s="235"/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5"/>
      <c r="Q40" s="235"/>
      <c r="R40" s="235"/>
      <c r="S40" s="235"/>
      <c r="T40" s="235"/>
      <c r="U40" s="235"/>
      <c r="V40" s="235"/>
      <c r="W40" s="235"/>
      <c r="X40" s="235"/>
      <c r="Y40" s="236"/>
      <c r="Z40" s="228"/>
      <c r="AA40" s="228"/>
      <c r="AB40" s="228"/>
      <c r="AC40" s="228"/>
      <c r="AD40" s="228"/>
      <c r="AE40" s="228"/>
      <c r="AF40" s="228"/>
      <c r="AG40" s="228"/>
      <c r="AH40" s="228"/>
      <c r="AI40" s="228"/>
      <c r="AJ40" s="228"/>
      <c r="AK40" s="228"/>
      <c r="AL40" s="228"/>
      <c r="AM40" s="228"/>
      <c r="AN40" s="228"/>
      <c r="AO40" s="228"/>
      <c r="AP40" s="228"/>
      <c r="AQ40" s="228"/>
      <c r="AR40" s="228"/>
      <c r="AS40" s="228"/>
      <c r="AT40" s="228"/>
      <c r="AU40" s="228"/>
    </row>
    <row r="41" spans="1:47" x14ac:dyDescent="0.25">
      <c r="A41" s="16" t="s">
        <v>176</v>
      </c>
      <c r="B41" s="16" t="s">
        <v>66</v>
      </c>
      <c r="C41" s="16" t="s">
        <v>49</v>
      </c>
      <c r="D41" s="234"/>
      <c r="E41" s="235"/>
      <c r="F41" s="235"/>
      <c r="G41" s="235"/>
      <c r="H41" s="235"/>
      <c r="I41" s="235"/>
      <c r="J41" s="235"/>
      <c r="K41" s="235"/>
      <c r="L41" s="235"/>
      <c r="M41" s="235"/>
      <c r="N41" s="235"/>
      <c r="O41" s="235"/>
      <c r="P41" s="235"/>
      <c r="Q41" s="235"/>
      <c r="R41" s="235"/>
      <c r="S41" s="235"/>
      <c r="T41" s="235"/>
      <c r="U41" s="235"/>
      <c r="V41" s="235"/>
      <c r="W41" s="235"/>
      <c r="X41" s="235"/>
      <c r="Y41" s="236"/>
      <c r="Z41" s="228"/>
      <c r="AA41" s="228"/>
      <c r="AB41" s="228"/>
      <c r="AC41" s="228"/>
      <c r="AD41" s="228"/>
      <c r="AE41" s="228"/>
      <c r="AF41" s="228"/>
      <c r="AG41" s="228"/>
      <c r="AH41" s="228"/>
      <c r="AI41" s="228"/>
      <c r="AJ41" s="228"/>
      <c r="AK41" s="228"/>
      <c r="AL41" s="228"/>
      <c r="AM41" s="228"/>
      <c r="AN41" s="228"/>
      <c r="AO41" s="228"/>
      <c r="AP41" s="228"/>
      <c r="AQ41" s="228"/>
      <c r="AR41" s="228"/>
      <c r="AS41" s="228"/>
      <c r="AT41" s="228"/>
      <c r="AU41" s="228"/>
    </row>
    <row r="42" spans="1:47" x14ac:dyDescent="0.25">
      <c r="A42" s="16" t="s">
        <v>177</v>
      </c>
      <c r="B42" s="16" t="s">
        <v>69</v>
      </c>
      <c r="C42" s="16" t="s">
        <v>44</v>
      </c>
      <c r="D42" s="234"/>
      <c r="E42" s="235"/>
      <c r="F42" s="235"/>
      <c r="G42" s="235"/>
      <c r="H42" s="235"/>
      <c r="I42" s="235"/>
      <c r="J42" s="235"/>
      <c r="K42" s="235"/>
      <c r="L42" s="235"/>
      <c r="M42" s="235"/>
      <c r="N42" s="235"/>
      <c r="O42" s="235"/>
      <c r="P42" s="235"/>
      <c r="Q42" s="235"/>
      <c r="R42" s="235"/>
      <c r="S42" s="235"/>
      <c r="T42" s="235"/>
      <c r="U42" s="235"/>
      <c r="V42" s="235"/>
      <c r="W42" s="235"/>
      <c r="X42" s="235"/>
      <c r="Y42" s="236"/>
      <c r="Z42" s="228"/>
      <c r="AA42" s="228"/>
      <c r="AB42" s="228"/>
      <c r="AC42" s="228"/>
      <c r="AD42" s="228"/>
      <c r="AE42" s="228"/>
      <c r="AF42" s="228"/>
      <c r="AG42" s="228"/>
      <c r="AH42" s="228"/>
      <c r="AI42" s="228"/>
      <c r="AJ42" s="228"/>
      <c r="AK42" s="228"/>
      <c r="AL42" s="228"/>
      <c r="AM42" s="228"/>
      <c r="AN42" s="228"/>
      <c r="AO42" s="228"/>
      <c r="AP42" s="228"/>
      <c r="AQ42" s="228"/>
      <c r="AR42" s="228"/>
      <c r="AS42" s="228"/>
      <c r="AT42" s="228"/>
      <c r="AU42" s="228"/>
    </row>
    <row r="43" spans="1:47" x14ac:dyDescent="0.25">
      <c r="A43" s="16" t="s">
        <v>178</v>
      </c>
      <c r="B43" s="16" t="s">
        <v>64</v>
      </c>
      <c r="C43" s="16" t="s">
        <v>43</v>
      </c>
      <c r="D43" s="234"/>
      <c r="E43" s="235"/>
      <c r="F43" s="235"/>
      <c r="G43" s="235"/>
      <c r="H43" s="235"/>
      <c r="I43" s="235"/>
      <c r="J43" s="235"/>
      <c r="K43" s="235"/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36"/>
      <c r="Z43" s="228"/>
      <c r="AA43" s="228"/>
      <c r="AB43" s="228"/>
      <c r="AC43" s="228"/>
      <c r="AD43" s="228"/>
      <c r="AE43" s="228"/>
      <c r="AF43" s="228"/>
      <c r="AG43" s="228"/>
      <c r="AH43" s="228"/>
      <c r="AI43" s="228"/>
      <c r="AJ43" s="228"/>
      <c r="AK43" s="228"/>
      <c r="AL43" s="228"/>
      <c r="AM43" s="228"/>
      <c r="AN43" s="228"/>
      <c r="AO43" s="228"/>
      <c r="AP43" s="228"/>
      <c r="AQ43" s="228"/>
      <c r="AR43" s="228"/>
      <c r="AS43" s="228"/>
      <c r="AT43" s="228"/>
      <c r="AU43" s="228"/>
    </row>
    <row r="44" spans="1:47" x14ac:dyDescent="0.25">
      <c r="A44" s="16" t="s">
        <v>179</v>
      </c>
      <c r="B44" s="16" t="s">
        <v>62</v>
      </c>
      <c r="C44" s="16" t="s">
        <v>45</v>
      </c>
      <c r="D44" s="234"/>
      <c r="E44" s="235"/>
      <c r="F44" s="235"/>
      <c r="G44" s="235"/>
      <c r="H44" s="235"/>
      <c r="I44" s="235"/>
      <c r="J44" s="235"/>
      <c r="K44" s="235"/>
      <c r="L44" s="235"/>
      <c r="M44" s="235"/>
      <c r="N44" s="235"/>
      <c r="O44" s="235"/>
      <c r="P44" s="235"/>
      <c r="Q44" s="235"/>
      <c r="R44" s="235"/>
      <c r="S44" s="235"/>
      <c r="T44" s="235"/>
      <c r="U44" s="235"/>
      <c r="V44" s="235"/>
      <c r="W44" s="235"/>
      <c r="X44" s="235"/>
      <c r="Y44" s="236"/>
      <c r="Z44" s="228"/>
      <c r="AA44" s="228"/>
      <c r="AB44" s="228"/>
      <c r="AC44" s="228"/>
      <c r="AD44" s="228"/>
      <c r="AE44" s="228"/>
      <c r="AF44" s="228"/>
      <c r="AG44" s="228"/>
      <c r="AH44" s="228"/>
      <c r="AI44" s="228"/>
      <c r="AJ44" s="228"/>
      <c r="AK44" s="228"/>
      <c r="AL44" s="228"/>
      <c r="AM44" s="228"/>
      <c r="AN44" s="228"/>
      <c r="AO44" s="228"/>
      <c r="AP44" s="228"/>
      <c r="AQ44" s="228"/>
      <c r="AR44" s="228"/>
      <c r="AS44" s="228"/>
      <c r="AT44" s="228"/>
      <c r="AU44" s="228"/>
    </row>
    <row r="45" spans="1:47" x14ac:dyDescent="0.25">
      <c r="A45" s="16" t="s">
        <v>180</v>
      </c>
      <c r="B45" s="16" t="s">
        <v>73</v>
      </c>
      <c r="C45" s="16" t="s">
        <v>51</v>
      </c>
      <c r="D45" s="234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/>
      <c r="P45" s="235"/>
      <c r="Q45" s="235"/>
      <c r="R45" s="235"/>
      <c r="S45" s="235"/>
      <c r="T45" s="235"/>
      <c r="U45" s="235"/>
      <c r="V45" s="235"/>
      <c r="W45" s="235"/>
      <c r="X45" s="235"/>
      <c r="Y45" s="236"/>
      <c r="Z45" s="228"/>
      <c r="AA45" s="228"/>
      <c r="AB45" s="228"/>
      <c r="AC45" s="228"/>
      <c r="AD45" s="228"/>
      <c r="AE45" s="228"/>
      <c r="AF45" s="228"/>
      <c r="AG45" s="228"/>
      <c r="AH45" s="228"/>
      <c r="AI45" s="228"/>
      <c r="AJ45" s="228"/>
      <c r="AK45" s="228"/>
      <c r="AL45" s="228"/>
      <c r="AM45" s="228"/>
      <c r="AN45" s="228"/>
      <c r="AO45" s="228"/>
      <c r="AP45" s="228"/>
      <c r="AQ45" s="228"/>
      <c r="AR45" s="228"/>
      <c r="AS45" s="228"/>
      <c r="AT45" s="228"/>
      <c r="AU45" s="228"/>
    </row>
    <row r="46" spans="1:47" x14ac:dyDescent="0.25">
      <c r="A46" s="16" t="s">
        <v>181</v>
      </c>
      <c r="B46" s="16" t="s">
        <v>63</v>
      </c>
      <c r="C46" s="16" t="s">
        <v>43</v>
      </c>
      <c r="D46" s="234"/>
      <c r="E46" s="235"/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35"/>
      <c r="S46" s="235"/>
      <c r="T46" s="235"/>
      <c r="U46" s="235"/>
      <c r="V46" s="235"/>
      <c r="W46" s="235"/>
      <c r="X46" s="235"/>
      <c r="Y46" s="236"/>
      <c r="Z46" s="228"/>
      <c r="AA46" s="228"/>
      <c r="AB46" s="228"/>
      <c r="AC46" s="228"/>
      <c r="AD46" s="228"/>
      <c r="AE46" s="228"/>
      <c r="AF46" s="228"/>
      <c r="AG46" s="228"/>
      <c r="AH46" s="228"/>
      <c r="AI46" s="228"/>
      <c r="AJ46" s="228"/>
      <c r="AK46" s="228"/>
      <c r="AL46" s="228"/>
      <c r="AM46" s="228"/>
      <c r="AN46" s="228"/>
      <c r="AO46" s="228"/>
      <c r="AP46" s="228"/>
      <c r="AQ46" s="228"/>
      <c r="AR46" s="228"/>
      <c r="AS46" s="228"/>
      <c r="AT46" s="228"/>
      <c r="AU46" s="228"/>
    </row>
    <row r="47" spans="1:47" s="278" customFormat="1" x14ac:dyDescent="0.25">
      <c r="A47" s="17" t="s">
        <v>182</v>
      </c>
      <c r="B47" s="17" t="s">
        <v>85</v>
      </c>
      <c r="C47" s="17" t="s">
        <v>54</v>
      </c>
      <c r="D47" s="234"/>
      <c r="E47" s="235"/>
      <c r="F47" s="235"/>
      <c r="G47" s="235"/>
      <c r="H47" s="235"/>
      <c r="I47" s="235"/>
      <c r="J47" s="235"/>
      <c r="K47" s="235"/>
      <c r="L47" s="235"/>
      <c r="M47" s="235"/>
      <c r="N47" s="235"/>
      <c r="O47" s="235"/>
      <c r="P47" s="235"/>
      <c r="Q47" s="235"/>
      <c r="R47" s="235"/>
      <c r="S47" s="235"/>
      <c r="T47" s="235"/>
      <c r="U47" s="235"/>
      <c r="V47" s="235"/>
      <c r="W47" s="235"/>
      <c r="X47" s="235"/>
      <c r="Y47" s="236"/>
      <c r="Z47" s="228"/>
      <c r="AA47" s="228"/>
      <c r="AB47" s="228"/>
      <c r="AC47" s="228"/>
      <c r="AD47" s="228"/>
      <c r="AE47" s="228"/>
      <c r="AF47" s="228"/>
      <c r="AG47" s="228"/>
      <c r="AH47" s="228"/>
      <c r="AI47" s="228"/>
      <c r="AJ47" s="228"/>
      <c r="AK47" s="228"/>
      <c r="AL47" s="228"/>
      <c r="AM47" s="228"/>
      <c r="AN47" s="228"/>
      <c r="AO47" s="228"/>
      <c r="AP47" s="228"/>
      <c r="AQ47" s="228"/>
      <c r="AR47" s="228"/>
      <c r="AS47" s="228"/>
      <c r="AT47" s="228"/>
      <c r="AU47" s="228"/>
    </row>
    <row r="48" spans="1:47" ht="13.8" thickBot="1" x14ac:dyDescent="0.3">
      <c r="A48" s="249" t="s">
        <v>110</v>
      </c>
      <c r="B48" s="250"/>
      <c r="C48" s="251"/>
      <c r="D48" s="230"/>
      <c r="E48" s="230"/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</row>
    <row r="49" ht="13.8" thickTop="1" x14ac:dyDescent="0.25"/>
  </sheetData>
  <autoFilter ref="A8:AB48"/>
  <mergeCells count="37">
    <mergeCell ref="B3:C3"/>
    <mergeCell ref="AA7:AB7"/>
    <mergeCell ref="AQ7:AR7"/>
    <mergeCell ref="AS7:AT7"/>
    <mergeCell ref="A5:A8"/>
    <mergeCell ref="B5:B8"/>
    <mergeCell ref="C5:C8"/>
    <mergeCell ref="D5:I5"/>
    <mergeCell ref="J5:J8"/>
    <mergeCell ref="W6:AD6"/>
    <mergeCell ref="AC7:AD7"/>
    <mergeCell ref="AE7:AF7"/>
    <mergeCell ref="AG7:AH7"/>
    <mergeCell ref="AI7:AJ7"/>
    <mergeCell ref="AK7:AL7"/>
    <mergeCell ref="AM7:AN7"/>
    <mergeCell ref="Q7:R7"/>
    <mergeCell ref="S7:T7"/>
    <mergeCell ref="U7:V7"/>
    <mergeCell ref="W7:X7"/>
    <mergeCell ref="Y7:Z7"/>
    <mergeCell ref="A48:C48"/>
    <mergeCell ref="K5:N5"/>
    <mergeCell ref="O5:AU5"/>
    <mergeCell ref="D6:E7"/>
    <mergeCell ref="F6:G7"/>
    <mergeCell ref="H6:I7"/>
    <mergeCell ref="K6:K8"/>
    <mergeCell ref="L6:L8"/>
    <mergeCell ref="M6:M8"/>
    <mergeCell ref="N6:N8"/>
    <mergeCell ref="O6:V6"/>
    <mergeCell ref="AO7:AP7"/>
    <mergeCell ref="AE6:AL6"/>
    <mergeCell ref="AM6:AT6"/>
    <mergeCell ref="AU6:AU8"/>
    <mergeCell ref="O7:P7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25"/>
  </sheetPr>
  <dimension ref="A1:AU49"/>
  <sheetViews>
    <sheetView tabSelected="1" zoomScale="80" zoomScaleNormal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H3" sqref="H3"/>
    </sheetView>
  </sheetViews>
  <sheetFormatPr defaultColWidth="9.09765625" defaultRowHeight="13.2" x14ac:dyDescent="0.25"/>
  <cols>
    <col min="1" max="1" width="38" style="8" customWidth="1"/>
    <col min="2" max="2" width="17.296875" style="8" bestFit="1" customWidth="1"/>
    <col min="3" max="3" width="6.296875" style="9" customWidth="1"/>
    <col min="4" max="6" width="14.3984375" style="8" customWidth="1"/>
    <col min="7" max="27" width="11.59765625" style="8" customWidth="1"/>
    <col min="28" max="28" width="20.296875" style="8" customWidth="1"/>
    <col min="29" max="46" width="9.09765625" style="8"/>
    <col min="47" max="47" width="14.59765625" style="8" customWidth="1"/>
    <col min="48" max="16384" width="9.09765625" style="8"/>
  </cols>
  <sheetData>
    <row r="1" spans="1:47" ht="21" x14ac:dyDescent="0.6">
      <c r="A1" s="157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18"/>
      <c r="P1" s="18"/>
      <c r="Q1" s="18"/>
      <c r="R1" s="18"/>
      <c r="S1" s="18"/>
      <c r="T1" s="18"/>
    </row>
    <row r="2" spans="1:47" ht="21" x14ac:dyDescent="0.6">
      <c r="B2" s="184" t="s">
        <v>127</v>
      </c>
      <c r="C2" s="8"/>
      <c r="D2" s="188"/>
      <c r="E2" s="188"/>
      <c r="F2" s="188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</row>
    <row r="3" spans="1:47" s="282" customFormat="1" ht="21" x14ac:dyDescent="0.6">
      <c r="B3" s="284" t="s">
        <v>185</v>
      </c>
      <c r="C3" s="284"/>
      <c r="D3" s="188"/>
      <c r="E3" s="188"/>
      <c r="F3" s="188"/>
      <c r="G3" s="7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</row>
    <row r="4" spans="1:47" ht="21" x14ac:dyDescent="0.6">
      <c r="B4" s="183" t="s">
        <v>120</v>
      </c>
      <c r="C4" s="270">
        <f>ไฟฟ้า!C4:F4</f>
        <v>2562</v>
      </c>
      <c r="D4" s="270"/>
      <c r="E4" s="270"/>
      <c r="F4" s="270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85"/>
    </row>
    <row r="5" spans="1:47" s="29" customFormat="1" ht="18.75" customHeight="1" x14ac:dyDescent="0.6">
      <c r="A5" s="262" t="s">
        <v>55</v>
      </c>
      <c r="B5" s="262" t="s">
        <v>119</v>
      </c>
      <c r="C5" s="263" t="s">
        <v>42</v>
      </c>
      <c r="D5" s="265" t="s">
        <v>25</v>
      </c>
      <c r="E5" s="265"/>
      <c r="F5" s="265"/>
      <c r="G5" s="266"/>
      <c r="H5" s="266"/>
      <c r="I5" s="266"/>
      <c r="J5" s="267" t="s">
        <v>27</v>
      </c>
      <c r="K5" s="252" t="s">
        <v>122</v>
      </c>
      <c r="L5" s="252"/>
      <c r="M5" s="252"/>
      <c r="N5" s="252"/>
      <c r="O5" s="253" t="s">
        <v>121</v>
      </c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P5" s="253"/>
      <c r="AQ5" s="253"/>
      <c r="AR5" s="253"/>
      <c r="AS5" s="253"/>
      <c r="AT5" s="253"/>
      <c r="AU5" s="253"/>
    </row>
    <row r="6" spans="1:47" s="29" customFormat="1" ht="18.75" customHeight="1" x14ac:dyDescent="0.6">
      <c r="A6" s="262"/>
      <c r="B6" s="262"/>
      <c r="C6" s="264"/>
      <c r="D6" s="254" t="s">
        <v>26</v>
      </c>
      <c r="E6" s="254"/>
      <c r="F6" s="255" t="s">
        <v>87</v>
      </c>
      <c r="G6" s="255"/>
      <c r="H6" s="255" t="s">
        <v>88</v>
      </c>
      <c r="I6" s="255"/>
      <c r="J6" s="268"/>
      <c r="K6" s="256" t="s">
        <v>38</v>
      </c>
      <c r="L6" s="256" t="s">
        <v>39</v>
      </c>
      <c r="M6" s="256" t="s">
        <v>40</v>
      </c>
      <c r="N6" s="257" t="s">
        <v>96</v>
      </c>
      <c r="O6" s="258" t="s">
        <v>106</v>
      </c>
      <c r="P6" s="258"/>
      <c r="Q6" s="258"/>
      <c r="R6" s="258"/>
      <c r="S6" s="258"/>
      <c r="T6" s="258"/>
      <c r="U6" s="258"/>
      <c r="V6" s="258"/>
      <c r="W6" s="258" t="s">
        <v>108</v>
      </c>
      <c r="X6" s="258"/>
      <c r="Y6" s="258"/>
      <c r="Z6" s="258"/>
      <c r="AA6" s="258"/>
      <c r="AB6" s="258"/>
      <c r="AC6" s="258"/>
      <c r="AD6" s="258"/>
      <c r="AE6" s="258" t="s">
        <v>107</v>
      </c>
      <c r="AF6" s="258"/>
      <c r="AG6" s="258"/>
      <c r="AH6" s="258"/>
      <c r="AI6" s="258"/>
      <c r="AJ6" s="258"/>
      <c r="AK6" s="258"/>
      <c r="AL6" s="258"/>
      <c r="AM6" s="258" t="s">
        <v>109</v>
      </c>
      <c r="AN6" s="258"/>
      <c r="AO6" s="258"/>
      <c r="AP6" s="258"/>
      <c r="AQ6" s="258"/>
      <c r="AR6" s="258"/>
      <c r="AS6" s="258"/>
      <c r="AT6" s="258"/>
      <c r="AU6" s="271" t="s">
        <v>125</v>
      </c>
    </row>
    <row r="7" spans="1:47" s="29" customFormat="1" ht="25.5" customHeight="1" x14ac:dyDescent="0.6">
      <c r="A7" s="262"/>
      <c r="B7" s="262"/>
      <c r="C7" s="264"/>
      <c r="D7" s="254"/>
      <c r="E7" s="254"/>
      <c r="F7" s="255"/>
      <c r="G7" s="255"/>
      <c r="H7" s="255"/>
      <c r="I7" s="255"/>
      <c r="J7" s="268"/>
      <c r="K7" s="256"/>
      <c r="L7" s="256"/>
      <c r="M7" s="256"/>
      <c r="N7" s="257"/>
      <c r="O7" s="259" t="s">
        <v>28</v>
      </c>
      <c r="P7" s="259"/>
      <c r="Q7" s="259" t="s">
        <v>29</v>
      </c>
      <c r="R7" s="259"/>
      <c r="S7" s="259" t="s">
        <v>30</v>
      </c>
      <c r="T7" s="259"/>
      <c r="U7" s="261" t="s">
        <v>31</v>
      </c>
      <c r="V7" s="261"/>
      <c r="W7" s="259" t="s">
        <v>32</v>
      </c>
      <c r="X7" s="259"/>
      <c r="Y7" s="259" t="s">
        <v>33</v>
      </c>
      <c r="Z7" s="259"/>
      <c r="AA7" s="259" t="s">
        <v>34</v>
      </c>
      <c r="AB7" s="259"/>
      <c r="AC7" s="258" t="s">
        <v>31</v>
      </c>
      <c r="AD7" s="258"/>
      <c r="AE7" s="259" t="s">
        <v>35</v>
      </c>
      <c r="AF7" s="259"/>
      <c r="AG7" s="259" t="s">
        <v>36</v>
      </c>
      <c r="AH7" s="259"/>
      <c r="AI7" s="259" t="s">
        <v>37</v>
      </c>
      <c r="AJ7" s="259"/>
      <c r="AK7" s="258" t="s">
        <v>31</v>
      </c>
      <c r="AL7" s="258"/>
      <c r="AM7" s="259" t="s">
        <v>38</v>
      </c>
      <c r="AN7" s="259"/>
      <c r="AO7" s="259" t="s">
        <v>39</v>
      </c>
      <c r="AP7" s="259"/>
      <c r="AQ7" s="259" t="s">
        <v>40</v>
      </c>
      <c r="AR7" s="259"/>
      <c r="AS7" s="258" t="s">
        <v>31</v>
      </c>
      <c r="AT7" s="258"/>
      <c r="AU7" s="271"/>
    </row>
    <row r="8" spans="1:47" ht="21" x14ac:dyDescent="0.25">
      <c r="A8" s="262"/>
      <c r="B8" s="262"/>
      <c r="C8" s="264"/>
      <c r="D8" s="103" t="s">
        <v>8</v>
      </c>
      <c r="E8" s="78" t="s">
        <v>9</v>
      </c>
      <c r="F8" s="103" t="s">
        <v>8</v>
      </c>
      <c r="G8" s="78" t="s">
        <v>9</v>
      </c>
      <c r="H8" s="103" t="s">
        <v>8</v>
      </c>
      <c r="I8" s="78" t="s">
        <v>9</v>
      </c>
      <c r="J8" s="269"/>
      <c r="K8" s="256"/>
      <c r="L8" s="256"/>
      <c r="M8" s="256"/>
      <c r="N8" s="257"/>
      <c r="O8" s="103" t="s">
        <v>8</v>
      </c>
      <c r="P8" s="78" t="s">
        <v>9</v>
      </c>
      <c r="Q8" s="103" t="s">
        <v>8</v>
      </c>
      <c r="R8" s="78" t="s">
        <v>9</v>
      </c>
      <c r="S8" s="103" t="s">
        <v>8</v>
      </c>
      <c r="T8" s="78" t="s">
        <v>9</v>
      </c>
      <c r="U8" s="103" t="s">
        <v>8</v>
      </c>
      <c r="V8" s="78" t="s">
        <v>9</v>
      </c>
      <c r="W8" s="103" t="s">
        <v>8</v>
      </c>
      <c r="X8" s="78" t="s">
        <v>9</v>
      </c>
      <c r="Y8" s="103" t="s">
        <v>8</v>
      </c>
      <c r="Z8" s="78" t="s">
        <v>9</v>
      </c>
      <c r="AA8" s="103" t="s">
        <v>8</v>
      </c>
      <c r="AB8" s="78" t="s">
        <v>9</v>
      </c>
      <c r="AC8" s="103" t="s">
        <v>8</v>
      </c>
      <c r="AD8" s="78" t="s">
        <v>9</v>
      </c>
      <c r="AE8" s="103" t="s">
        <v>8</v>
      </c>
      <c r="AF8" s="78" t="s">
        <v>9</v>
      </c>
      <c r="AG8" s="103" t="s">
        <v>8</v>
      </c>
      <c r="AH8" s="78" t="s">
        <v>9</v>
      </c>
      <c r="AI8" s="103" t="s">
        <v>8</v>
      </c>
      <c r="AJ8" s="78" t="s">
        <v>9</v>
      </c>
      <c r="AK8" s="103" t="s">
        <v>8</v>
      </c>
      <c r="AL8" s="78" t="s">
        <v>9</v>
      </c>
      <c r="AM8" s="103" t="s">
        <v>8</v>
      </c>
      <c r="AN8" s="78" t="s">
        <v>9</v>
      </c>
      <c r="AO8" s="103" t="s">
        <v>8</v>
      </c>
      <c r="AP8" s="78" t="s">
        <v>9</v>
      </c>
      <c r="AQ8" s="103" t="s">
        <v>8</v>
      </c>
      <c r="AR8" s="78" t="s">
        <v>9</v>
      </c>
      <c r="AS8" s="103" t="s">
        <v>8</v>
      </c>
      <c r="AT8" s="78" t="s">
        <v>9</v>
      </c>
      <c r="AU8" s="271"/>
    </row>
    <row r="9" spans="1:47" x14ac:dyDescent="0.25">
      <c r="A9" s="15" t="s">
        <v>144</v>
      </c>
      <c r="B9" s="15" t="s">
        <v>60</v>
      </c>
      <c r="C9" s="15" t="s">
        <v>45</v>
      </c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</row>
    <row r="10" spans="1:47" x14ac:dyDescent="0.25">
      <c r="A10" s="16" t="s">
        <v>145</v>
      </c>
      <c r="B10" s="16" t="s">
        <v>79</v>
      </c>
      <c r="C10" s="16" t="s">
        <v>53</v>
      </c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</row>
    <row r="11" spans="1:47" x14ac:dyDescent="0.25">
      <c r="A11" s="16" t="s">
        <v>146</v>
      </c>
      <c r="B11" s="16" t="s">
        <v>68</v>
      </c>
      <c r="C11" s="16" t="s">
        <v>52</v>
      </c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</row>
    <row r="12" spans="1:47" x14ac:dyDescent="0.25">
      <c r="A12" s="16" t="s">
        <v>147</v>
      </c>
      <c r="B12" s="16" t="s">
        <v>77</v>
      </c>
      <c r="C12" s="16" t="s">
        <v>47</v>
      </c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</row>
    <row r="13" spans="1:47" x14ac:dyDescent="0.25">
      <c r="A13" s="16" t="s">
        <v>148</v>
      </c>
      <c r="B13" s="16" t="s">
        <v>63</v>
      </c>
      <c r="C13" s="16" t="s">
        <v>43</v>
      </c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</row>
    <row r="14" spans="1:47" x14ac:dyDescent="0.25">
      <c r="A14" s="16" t="s">
        <v>149</v>
      </c>
      <c r="B14" s="16" t="s">
        <v>84</v>
      </c>
      <c r="C14" s="16" t="s">
        <v>54</v>
      </c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</row>
    <row r="15" spans="1:47" x14ac:dyDescent="0.25">
      <c r="A15" s="16" t="s">
        <v>150</v>
      </c>
      <c r="B15" s="16" t="s">
        <v>67</v>
      </c>
      <c r="C15" s="16" t="s">
        <v>50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</row>
    <row r="16" spans="1:47" x14ac:dyDescent="0.25">
      <c r="A16" s="16" t="s">
        <v>151</v>
      </c>
      <c r="B16" s="16" t="s">
        <v>72</v>
      </c>
      <c r="C16" s="16" t="s">
        <v>51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</row>
    <row r="17" spans="1:47" x14ac:dyDescent="0.25">
      <c r="A17" s="16" t="s">
        <v>152</v>
      </c>
      <c r="B17" s="16" t="s">
        <v>183</v>
      </c>
      <c r="C17" s="16" t="s">
        <v>184</v>
      </c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</row>
    <row r="18" spans="1:47" x14ac:dyDescent="0.25">
      <c r="A18" s="16" t="s">
        <v>153</v>
      </c>
      <c r="B18" s="16" t="s">
        <v>80</v>
      </c>
      <c r="C18" s="16" t="s">
        <v>53</v>
      </c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</row>
    <row r="19" spans="1:47" x14ac:dyDescent="0.25">
      <c r="A19" s="16" t="s">
        <v>154</v>
      </c>
      <c r="B19" s="16" t="s">
        <v>78</v>
      </c>
      <c r="C19" s="16" t="s">
        <v>53</v>
      </c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</row>
    <row r="20" spans="1:47" x14ac:dyDescent="0.25">
      <c r="A20" s="16" t="s">
        <v>155</v>
      </c>
      <c r="B20" s="16" t="s">
        <v>61</v>
      </c>
      <c r="C20" s="16" t="s">
        <v>46</v>
      </c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</row>
    <row r="21" spans="1:47" x14ac:dyDescent="0.25">
      <c r="A21" s="16" t="s">
        <v>156</v>
      </c>
      <c r="B21" s="16" t="s">
        <v>84</v>
      </c>
      <c r="C21" s="16" t="s">
        <v>54</v>
      </c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</row>
    <row r="22" spans="1:47" x14ac:dyDescent="0.25">
      <c r="A22" s="16" t="s">
        <v>157</v>
      </c>
      <c r="B22" s="16" t="s">
        <v>65</v>
      </c>
      <c r="C22" s="16" t="s">
        <v>49</v>
      </c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</row>
    <row r="23" spans="1:47" x14ac:dyDescent="0.25">
      <c r="A23" s="16" t="s">
        <v>158</v>
      </c>
      <c r="B23" s="16" t="s">
        <v>81</v>
      </c>
      <c r="C23" s="16" t="s">
        <v>48</v>
      </c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</row>
    <row r="24" spans="1:47" x14ac:dyDescent="0.25">
      <c r="A24" s="16" t="s">
        <v>159</v>
      </c>
      <c r="B24" s="16" t="s">
        <v>76</v>
      </c>
      <c r="C24" s="16" t="s">
        <v>46</v>
      </c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</row>
    <row r="25" spans="1:47" x14ac:dyDescent="0.25">
      <c r="A25" s="16" t="s">
        <v>160</v>
      </c>
      <c r="B25" s="16" t="s">
        <v>60</v>
      </c>
      <c r="C25" s="16" t="s">
        <v>45</v>
      </c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</row>
    <row r="26" spans="1:47" x14ac:dyDescent="0.25">
      <c r="A26" s="16" t="s">
        <v>161</v>
      </c>
      <c r="B26" s="16" t="s">
        <v>183</v>
      </c>
      <c r="C26" s="16" t="s">
        <v>184</v>
      </c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</row>
    <row r="27" spans="1:47" x14ac:dyDescent="0.25">
      <c r="A27" s="16" t="s">
        <v>162</v>
      </c>
      <c r="B27" s="16" t="s">
        <v>75</v>
      </c>
      <c r="C27" s="16" t="s">
        <v>51</v>
      </c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</row>
    <row r="28" spans="1:47" x14ac:dyDescent="0.25">
      <c r="A28" s="16" t="s">
        <v>163</v>
      </c>
      <c r="B28" s="16" t="s">
        <v>70</v>
      </c>
      <c r="C28" s="16" t="s">
        <v>52</v>
      </c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</row>
    <row r="29" spans="1:47" x14ac:dyDescent="0.25">
      <c r="A29" s="16" t="s">
        <v>164</v>
      </c>
      <c r="B29" s="16" t="s">
        <v>85</v>
      </c>
      <c r="C29" s="16" t="s">
        <v>54</v>
      </c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</row>
    <row r="30" spans="1:47" x14ac:dyDescent="0.25">
      <c r="A30" s="16" t="s">
        <v>165</v>
      </c>
      <c r="B30" s="16" t="s">
        <v>78</v>
      </c>
      <c r="C30" s="16" t="s">
        <v>53</v>
      </c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</row>
    <row r="31" spans="1:47" x14ac:dyDescent="0.25">
      <c r="A31" s="16" t="s">
        <v>166</v>
      </c>
      <c r="B31" s="16" t="s">
        <v>83</v>
      </c>
      <c r="C31" s="16" t="s">
        <v>54</v>
      </c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</row>
    <row r="32" spans="1:47" x14ac:dyDescent="0.25">
      <c r="A32" s="16" t="s">
        <v>167</v>
      </c>
      <c r="B32" s="16" t="s">
        <v>79</v>
      </c>
      <c r="C32" s="16" t="s">
        <v>53</v>
      </c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</row>
    <row r="33" spans="1:47" x14ac:dyDescent="0.25">
      <c r="A33" s="16" t="s">
        <v>168</v>
      </c>
      <c r="B33" s="16" t="s">
        <v>82</v>
      </c>
      <c r="C33" s="16" t="s">
        <v>48</v>
      </c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</row>
    <row r="34" spans="1:47" x14ac:dyDescent="0.25">
      <c r="A34" s="16" t="s">
        <v>169</v>
      </c>
      <c r="B34" s="16" t="s">
        <v>74</v>
      </c>
      <c r="C34" s="16" t="s">
        <v>47</v>
      </c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</row>
    <row r="35" spans="1:47" x14ac:dyDescent="0.25">
      <c r="A35" s="16" t="s">
        <v>170</v>
      </c>
      <c r="B35" s="16" t="s">
        <v>68</v>
      </c>
      <c r="C35" s="16" t="s">
        <v>52</v>
      </c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</row>
    <row r="36" spans="1:47" x14ac:dyDescent="0.25">
      <c r="A36" s="16" t="s">
        <v>171</v>
      </c>
      <c r="B36" s="16" t="s">
        <v>71</v>
      </c>
      <c r="C36" s="16" t="s">
        <v>44</v>
      </c>
      <c r="D36" s="155"/>
      <c r="E36" s="155"/>
      <c r="F36" s="155"/>
      <c r="G36" s="155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</row>
    <row r="37" spans="1:47" x14ac:dyDescent="0.25">
      <c r="A37" s="16" t="s">
        <v>172</v>
      </c>
      <c r="B37" s="16" t="s">
        <v>77</v>
      </c>
      <c r="C37" s="16" t="s">
        <v>47</v>
      </c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</row>
    <row r="38" spans="1:47" x14ac:dyDescent="0.25">
      <c r="A38" s="16" t="s">
        <v>173</v>
      </c>
      <c r="B38" s="16" t="s">
        <v>67</v>
      </c>
      <c r="C38" s="16" t="s">
        <v>50</v>
      </c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</row>
    <row r="39" spans="1:47" x14ac:dyDescent="0.25">
      <c r="A39" s="16" t="s">
        <v>174</v>
      </c>
      <c r="B39" s="16" t="s">
        <v>62</v>
      </c>
      <c r="C39" s="16" t="s">
        <v>45</v>
      </c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</row>
    <row r="40" spans="1:47" x14ac:dyDescent="0.25">
      <c r="A40" s="16" t="s">
        <v>175</v>
      </c>
      <c r="B40" s="16" t="s">
        <v>76</v>
      </c>
      <c r="C40" s="16" t="s">
        <v>46</v>
      </c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</row>
    <row r="41" spans="1:47" x14ac:dyDescent="0.25">
      <c r="A41" s="16" t="s">
        <v>176</v>
      </c>
      <c r="B41" s="16" t="s">
        <v>66</v>
      </c>
      <c r="C41" s="16" t="s">
        <v>49</v>
      </c>
      <c r="D41" s="155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</row>
    <row r="42" spans="1:47" x14ac:dyDescent="0.25">
      <c r="A42" s="16" t="s">
        <v>177</v>
      </c>
      <c r="B42" s="16" t="s">
        <v>69</v>
      </c>
      <c r="C42" s="16" t="s">
        <v>44</v>
      </c>
      <c r="D42" s="155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</row>
    <row r="43" spans="1:47" x14ac:dyDescent="0.25">
      <c r="A43" s="16" t="s">
        <v>178</v>
      </c>
      <c r="B43" s="16" t="s">
        <v>64</v>
      </c>
      <c r="C43" s="16" t="s">
        <v>43</v>
      </c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</row>
    <row r="44" spans="1:47" x14ac:dyDescent="0.25">
      <c r="A44" s="16" t="s">
        <v>179</v>
      </c>
      <c r="B44" s="16" t="s">
        <v>62</v>
      </c>
      <c r="C44" s="16" t="s">
        <v>45</v>
      </c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</row>
    <row r="45" spans="1:47" x14ac:dyDescent="0.25">
      <c r="A45" s="16" t="s">
        <v>180</v>
      </c>
      <c r="B45" s="16" t="s">
        <v>73</v>
      </c>
      <c r="C45" s="16" t="s">
        <v>51</v>
      </c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</row>
    <row r="46" spans="1:47" x14ac:dyDescent="0.25">
      <c r="A46" s="16" t="s">
        <v>181</v>
      </c>
      <c r="B46" s="16" t="s">
        <v>63</v>
      </c>
      <c r="C46" s="16" t="s">
        <v>43</v>
      </c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</row>
    <row r="47" spans="1:47" x14ac:dyDescent="0.25">
      <c r="A47" s="17" t="s">
        <v>182</v>
      </c>
      <c r="B47" s="17" t="s">
        <v>85</v>
      </c>
      <c r="C47" s="17" t="s">
        <v>54</v>
      </c>
      <c r="D47" s="155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</row>
    <row r="48" spans="1:47" ht="13.8" thickBot="1" x14ac:dyDescent="0.3">
      <c r="A48" s="249" t="s">
        <v>132</v>
      </c>
      <c r="B48" s="250"/>
      <c r="C48" s="251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</row>
    <row r="49" ht="13.8" thickTop="1" x14ac:dyDescent="0.25"/>
  </sheetData>
  <autoFilter ref="A8:AB48">
    <filterColumn colId="1">
      <filters>
        <filter val="18-ชัยนาท"/>
      </filters>
    </filterColumn>
  </autoFilter>
  <mergeCells count="38">
    <mergeCell ref="B3:C3"/>
    <mergeCell ref="A48:C48"/>
    <mergeCell ref="C4:F4"/>
    <mergeCell ref="AC7:AD7"/>
    <mergeCell ref="AE7:AF7"/>
    <mergeCell ref="AE6:AL6"/>
    <mergeCell ref="O5:AU5"/>
    <mergeCell ref="D6:E7"/>
    <mergeCell ref="AU6:AU8"/>
    <mergeCell ref="O7:P7"/>
    <mergeCell ref="Q7:R7"/>
    <mergeCell ref="S7:T7"/>
    <mergeCell ref="U7:V7"/>
    <mergeCell ref="W7:X7"/>
    <mergeCell ref="Y7:Z7"/>
    <mergeCell ref="AA7:AB7"/>
    <mergeCell ref="AQ7:AR7"/>
    <mergeCell ref="AS7:AT7"/>
    <mergeCell ref="AG7:AH7"/>
    <mergeCell ref="AI7:AJ7"/>
    <mergeCell ref="AK7:AL7"/>
    <mergeCell ref="AM7:AN7"/>
    <mergeCell ref="AM6:AT6"/>
    <mergeCell ref="N6:N8"/>
    <mergeCell ref="O6:V6"/>
    <mergeCell ref="W6:AD6"/>
    <mergeCell ref="A5:A8"/>
    <mergeCell ref="B5:B8"/>
    <mergeCell ref="C5:C8"/>
    <mergeCell ref="D5:I5"/>
    <mergeCell ref="J5:J8"/>
    <mergeCell ref="K5:N5"/>
    <mergeCell ref="F6:G7"/>
    <mergeCell ref="H6:I7"/>
    <mergeCell ref="K6:K8"/>
    <mergeCell ref="L6:L8"/>
    <mergeCell ref="M6:M8"/>
    <mergeCell ref="AO7:AP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5"/>
  </sheetPr>
  <dimension ref="A1:AU49"/>
  <sheetViews>
    <sheetView zoomScale="80" zoomScaleNormal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A9" sqref="A9:C47"/>
    </sheetView>
  </sheetViews>
  <sheetFormatPr defaultColWidth="9.09765625" defaultRowHeight="13.2" x14ac:dyDescent="0.25"/>
  <cols>
    <col min="1" max="1" width="38" style="8" customWidth="1"/>
    <col min="2" max="2" width="17.296875" style="8" bestFit="1" customWidth="1"/>
    <col min="3" max="3" width="6.296875" style="9" customWidth="1"/>
    <col min="4" max="6" width="14.3984375" style="8" customWidth="1"/>
    <col min="7" max="27" width="11.59765625" style="8" customWidth="1"/>
    <col min="28" max="28" width="20.296875" style="8" customWidth="1"/>
    <col min="29" max="46" width="9.09765625" style="8"/>
    <col min="47" max="47" width="14.59765625" style="8" customWidth="1"/>
    <col min="48" max="16384" width="9.09765625" style="8"/>
  </cols>
  <sheetData>
    <row r="1" spans="1:47" ht="21" x14ac:dyDescent="0.6">
      <c r="A1" s="160" t="s">
        <v>115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18"/>
      <c r="P1" s="18"/>
      <c r="Q1" s="18"/>
      <c r="R1" s="18"/>
      <c r="S1" s="18"/>
      <c r="T1" s="18"/>
    </row>
    <row r="2" spans="1:47" ht="21" x14ac:dyDescent="0.6">
      <c r="B2" s="184" t="s">
        <v>127</v>
      </c>
      <c r="C2" s="8"/>
      <c r="D2" s="188"/>
      <c r="E2" s="188"/>
      <c r="F2" s="188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</row>
    <row r="3" spans="1:47" s="282" customFormat="1" ht="21" x14ac:dyDescent="0.6">
      <c r="B3" s="284" t="s">
        <v>185</v>
      </c>
      <c r="C3" s="284"/>
      <c r="D3" s="188"/>
      <c r="E3" s="188"/>
      <c r="F3" s="188"/>
      <c r="G3" s="7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</row>
    <row r="4" spans="1:47" ht="21" x14ac:dyDescent="0.6">
      <c r="B4" s="183" t="s">
        <v>120</v>
      </c>
      <c r="C4" s="270">
        <f>ไฟฟ้า!C4:F4</f>
        <v>2562</v>
      </c>
      <c r="D4" s="270"/>
      <c r="E4" s="270"/>
      <c r="F4" s="270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85"/>
    </row>
    <row r="5" spans="1:47" s="29" customFormat="1" ht="18.75" customHeight="1" x14ac:dyDescent="0.6">
      <c r="A5" s="262" t="s">
        <v>55</v>
      </c>
      <c r="B5" s="262" t="s">
        <v>119</v>
      </c>
      <c r="C5" s="263" t="s">
        <v>42</v>
      </c>
      <c r="D5" s="265" t="s">
        <v>25</v>
      </c>
      <c r="E5" s="265"/>
      <c r="F5" s="265"/>
      <c r="G5" s="266"/>
      <c r="H5" s="266"/>
      <c r="I5" s="266"/>
      <c r="J5" s="267" t="s">
        <v>27</v>
      </c>
      <c r="K5" s="252" t="s">
        <v>122</v>
      </c>
      <c r="L5" s="252"/>
      <c r="M5" s="252"/>
      <c r="N5" s="252"/>
      <c r="O5" s="253" t="s">
        <v>121</v>
      </c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P5" s="253"/>
      <c r="AQ5" s="253"/>
      <c r="AR5" s="253"/>
      <c r="AS5" s="253"/>
      <c r="AT5" s="253"/>
      <c r="AU5" s="253"/>
    </row>
    <row r="6" spans="1:47" s="29" customFormat="1" ht="18.75" customHeight="1" x14ac:dyDescent="0.6">
      <c r="A6" s="262"/>
      <c r="B6" s="262"/>
      <c r="C6" s="264"/>
      <c r="D6" s="254" t="s">
        <v>26</v>
      </c>
      <c r="E6" s="254"/>
      <c r="F6" s="255" t="s">
        <v>87</v>
      </c>
      <c r="G6" s="255"/>
      <c r="H6" s="255" t="s">
        <v>88</v>
      </c>
      <c r="I6" s="255"/>
      <c r="J6" s="268"/>
      <c r="K6" s="256" t="s">
        <v>38</v>
      </c>
      <c r="L6" s="256" t="s">
        <v>39</v>
      </c>
      <c r="M6" s="256" t="s">
        <v>40</v>
      </c>
      <c r="N6" s="257" t="s">
        <v>96</v>
      </c>
      <c r="O6" s="258" t="s">
        <v>106</v>
      </c>
      <c r="P6" s="258"/>
      <c r="Q6" s="258"/>
      <c r="R6" s="258"/>
      <c r="S6" s="258"/>
      <c r="T6" s="258"/>
      <c r="U6" s="258"/>
      <c r="V6" s="258"/>
      <c r="W6" s="258" t="s">
        <v>108</v>
      </c>
      <c r="X6" s="258"/>
      <c r="Y6" s="258"/>
      <c r="Z6" s="258"/>
      <c r="AA6" s="258"/>
      <c r="AB6" s="258"/>
      <c r="AC6" s="258"/>
      <c r="AD6" s="258"/>
      <c r="AE6" s="258" t="s">
        <v>107</v>
      </c>
      <c r="AF6" s="258"/>
      <c r="AG6" s="258"/>
      <c r="AH6" s="258"/>
      <c r="AI6" s="258"/>
      <c r="AJ6" s="258"/>
      <c r="AK6" s="258"/>
      <c r="AL6" s="258"/>
      <c r="AM6" s="258" t="s">
        <v>109</v>
      </c>
      <c r="AN6" s="258"/>
      <c r="AO6" s="258"/>
      <c r="AP6" s="258"/>
      <c r="AQ6" s="258"/>
      <c r="AR6" s="258"/>
      <c r="AS6" s="258"/>
      <c r="AT6" s="258"/>
      <c r="AU6" s="271" t="s">
        <v>124</v>
      </c>
    </row>
    <row r="7" spans="1:47" s="29" customFormat="1" ht="25.5" customHeight="1" x14ac:dyDescent="0.6">
      <c r="A7" s="262"/>
      <c r="B7" s="262"/>
      <c r="C7" s="264"/>
      <c r="D7" s="254"/>
      <c r="E7" s="254"/>
      <c r="F7" s="255"/>
      <c r="G7" s="255"/>
      <c r="H7" s="255"/>
      <c r="I7" s="255"/>
      <c r="J7" s="268"/>
      <c r="K7" s="256"/>
      <c r="L7" s="256"/>
      <c r="M7" s="256"/>
      <c r="N7" s="257"/>
      <c r="O7" s="259" t="s">
        <v>28</v>
      </c>
      <c r="P7" s="259"/>
      <c r="Q7" s="259" t="s">
        <v>29</v>
      </c>
      <c r="R7" s="259"/>
      <c r="S7" s="259" t="s">
        <v>30</v>
      </c>
      <c r="T7" s="259"/>
      <c r="U7" s="261" t="s">
        <v>31</v>
      </c>
      <c r="V7" s="261"/>
      <c r="W7" s="259" t="s">
        <v>32</v>
      </c>
      <c r="X7" s="259"/>
      <c r="Y7" s="259" t="s">
        <v>33</v>
      </c>
      <c r="Z7" s="259"/>
      <c r="AA7" s="259" t="s">
        <v>34</v>
      </c>
      <c r="AB7" s="259"/>
      <c r="AC7" s="258" t="s">
        <v>31</v>
      </c>
      <c r="AD7" s="258"/>
      <c r="AE7" s="259" t="s">
        <v>35</v>
      </c>
      <c r="AF7" s="259"/>
      <c r="AG7" s="259" t="s">
        <v>36</v>
      </c>
      <c r="AH7" s="259"/>
      <c r="AI7" s="259" t="s">
        <v>37</v>
      </c>
      <c r="AJ7" s="259"/>
      <c r="AK7" s="258" t="s">
        <v>31</v>
      </c>
      <c r="AL7" s="258"/>
      <c r="AM7" s="259" t="s">
        <v>38</v>
      </c>
      <c r="AN7" s="259"/>
      <c r="AO7" s="259" t="s">
        <v>39</v>
      </c>
      <c r="AP7" s="259"/>
      <c r="AQ7" s="259" t="s">
        <v>40</v>
      </c>
      <c r="AR7" s="259"/>
      <c r="AS7" s="258" t="s">
        <v>31</v>
      </c>
      <c r="AT7" s="258"/>
      <c r="AU7" s="271"/>
    </row>
    <row r="8" spans="1:47" ht="21" x14ac:dyDescent="0.25">
      <c r="A8" s="262"/>
      <c r="B8" s="262"/>
      <c r="C8" s="264"/>
      <c r="D8" s="103" t="s">
        <v>8</v>
      </c>
      <c r="E8" s="78" t="s">
        <v>9</v>
      </c>
      <c r="F8" s="103" t="s">
        <v>8</v>
      </c>
      <c r="G8" s="78" t="s">
        <v>9</v>
      </c>
      <c r="H8" s="103" t="s">
        <v>8</v>
      </c>
      <c r="I8" s="78" t="s">
        <v>9</v>
      </c>
      <c r="J8" s="269"/>
      <c r="K8" s="256"/>
      <c r="L8" s="256"/>
      <c r="M8" s="256"/>
      <c r="N8" s="257"/>
      <c r="O8" s="103" t="s">
        <v>8</v>
      </c>
      <c r="P8" s="78" t="s">
        <v>9</v>
      </c>
      <c r="Q8" s="103" t="s">
        <v>8</v>
      </c>
      <c r="R8" s="78" t="s">
        <v>9</v>
      </c>
      <c r="S8" s="103" t="s">
        <v>8</v>
      </c>
      <c r="T8" s="78" t="s">
        <v>9</v>
      </c>
      <c r="U8" s="103" t="s">
        <v>8</v>
      </c>
      <c r="V8" s="78" t="s">
        <v>9</v>
      </c>
      <c r="W8" s="103" t="s">
        <v>8</v>
      </c>
      <c r="X8" s="78" t="s">
        <v>9</v>
      </c>
      <c r="Y8" s="103" t="s">
        <v>8</v>
      </c>
      <c r="Z8" s="78" t="s">
        <v>9</v>
      </c>
      <c r="AA8" s="103" t="s">
        <v>8</v>
      </c>
      <c r="AB8" s="78" t="s">
        <v>9</v>
      </c>
      <c r="AC8" s="103" t="s">
        <v>8</v>
      </c>
      <c r="AD8" s="78" t="s">
        <v>9</v>
      </c>
      <c r="AE8" s="103" t="s">
        <v>8</v>
      </c>
      <c r="AF8" s="78" t="s">
        <v>9</v>
      </c>
      <c r="AG8" s="103" t="s">
        <v>8</v>
      </c>
      <c r="AH8" s="78" t="s">
        <v>9</v>
      </c>
      <c r="AI8" s="103" t="s">
        <v>8</v>
      </c>
      <c r="AJ8" s="78" t="s">
        <v>9</v>
      </c>
      <c r="AK8" s="103" t="s">
        <v>8</v>
      </c>
      <c r="AL8" s="78" t="s">
        <v>9</v>
      </c>
      <c r="AM8" s="103" t="s">
        <v>8</v>
      </c>
      <c r="AN8" s="78" t="s">
        <v>9</v>
      </c>
      <c r="AO8" s="103" t="s">
        <v>8</v>
      </c>
      <c r="AP8" s="78" t="s">
        <v>9</v>
      </c>
      <c r="AQ8" s="103" t="s">
        <v>8</v>
      </c>
      <c r="AR8" s="78" t="s">
        <v>9</v>
      </c>
      <c r="AS8" s="103" t="s">
        <v>8</v>
      </c>
      <c r="AT8" s="78" t="s">
        <v>9</v>
      </c>
      <c r="AU8" s="271"/>
    </row>
    <row r="9" spans="1:47" x14ac:dyDescent="0.25">
      <c r="A9" s="15" t="s">
        <v>144</v>
      </c>
      <c r="B9" s="15" t="s">
        <v>60</v>
      </c>
      <c r="C9" s="15" t="s">
        <v>45</v>
      </c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</row>
    <row r="10" spans="1:47" x14ac:dyDescent="0.25">
      <c r="A10" s="16" t="s">
        <v>145</v>
      </c>
      <c r="B10" s="16" t="s">
        <v>79</v>
      </c>
      <c r="C10" s="16" t="s">
        <v>53</v>
      </c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</row>
    <row r="11" spans="1:47" x14ac:dyDescent="0.25">
      <c r="A11" s="16" t="s">
        <v>146</v>
      </c>
      <c r="B11" s="16" t="s">
        <v>68</v>
      </c>
      <c r="C11" s="16" t="s">
        <v>52</v>
      </c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</row>
    <row r="12" spans="1:47" x14ac:dyDescent="0.25">
      <c r="A12" s="16" t="s">
        <v>147</v>
      </c>
      <c r="B12" s="16" t="s">
        <v>77</v>
      </c>
      <c r="C12" s="16" t="s">
        <v>47</v>
      </c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</row>
    <row r="13" spans="1:47" x14ac:dyDescent="0.25">
      <c r="A13" s="16" t="s">
        <v>148</v>
      </c>
      <c r="B13" s="16" t="s">
        <v>63</v>
      </c>
      <c r="C13" s="16" t="s">
        <v>43</v>
      </c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</row>
    <row r="14" spans="1:47" x14ac:dyDescent="0.25">
      <c r="A14" s="16" t="s">
        <v>149</v>
      </c>
      <c r="B14" s="16" t="s">
        <v>84</v>
      </c>
      <c r="C14" s="16" t="s">
        <v>54</v>
      </c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</row>
    <row r="15" spans="1:47" x14ac:dyDescent="0.25">
      <c r="A15" s="16" t="s">
        <v>150</v>
      </c>
      <c r="B15" s="16" t="s">
        <v>67</v>
      </c>
      <c r="C15" s="16" t="s">
        <v>50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</row>
    <row r="16" spans="1:47" x14ac:dyDescent="0.25">
      <c r="A16" s="16" t="s">
        <v>151</v>
      </c>
      <c r="B16" s="16" t="s">
        <v>72</v>
      </c>
      <c r="C16" s="16" t="s">
        <v>51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</row>
    <row r="17" spans="1:47" x14ac:dyDescent="0.25">
      <c r="A17" s="16" t="s">
        <v>152</v>
      </c>
      <c r="B17" s="16" t="s">
        <v>183</v>
      </c>
      <c r="C17" s="16" t="s">
        <v>184</v>
      </c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</row>
    <row r="18" spans="1:47" x14ac:dyDescent="0.25">
      <c r="A18" s="16" t="s">
        <v>153</v>
      </c>
      <c r="B18" s="16" t="s">
        <v>80</v>
      </c>
      <c r="C18" s="16" t="s">
        <v>53</v>
      </c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</row>
    <row r="19" spans="1:47" x14ac:dyDescent="0.25">
      <c r="A19" s="16" t="s">
        <v>154</v>
      </c>
      <c r="B19" s="16" t="s">
        <v>78</v>
      </c>
      <c r="C19" s="16" t="s">
        <v>53</v>
      </c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</row>
    <row r="20" spans="1:47" x14ac:dyDescent="0.25">
      <c r="A20" s="16" t="s">
        <v>155</v>
      </c>
      <c r="B20" s="16" t="s">
        <v>61</v>
      </c>
      <c r="C20" s="16" t="s">
        <v>46</v>
      </c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</row>
    <row r="21" spans="1:47" x14ac:dyDescent="0.25">
      <c r="A21" s="16" t="s">
        <v>156</v>
      </c>
      <c r="B21" s="16" t="s">
        <v>84</v>
      </c>
      <c r="C21" s="16" t="s">
        <v>54</v>
      </c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</row>
    <row r="22" spans="1:47" x14ac:dyDescent="0.25">
      <c r="A22" s="16" t="s">
        <v>157</v>
      </c>
      <c r="B22" s="16" t="s">
        <v>65</v>
      </c>
      <c r="C22" s="16" t="s">
        <v>49</v>
      </c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</row>
    <row r="23" spans="1:47" x14ac:dyDescent="0.25">
      <c r="A23" s="16" t="s">
        <v>158</v>
      </c>
      <c r="B23" s="16" t="s">
        <v>81</v>
      </c>
      <c r="C23" s="16" t="s">
        <v>48</v>
      </c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</row>
    <row r="24" spans="1:47" x14ac:dyDescent="0.25">
      <c r="A24" s="16" t="s">
        <v>159</v>
      </c>
      <c r="B24" s="16" t="s">
        <v>76</v>
      </c>
      <c r="C24" s="16" t="s">
        <v>46</v>
      </c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</row>
    <row r="25" spans="1:47" x14ac:dyDescent="0.25">
      <c r="A25" s="16" t="s">
        <v>160</v>
      </c>
      <c r="B25" s="16" t="s">
        <v>60</v>
      </c>
      <c r="C25" s="16" t="s">
        <v>45</v>
      </c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</row>
    <row r="26" spans="1:47" x14ac:dyDescent="0.25">
      <c r="A26" s="16" t="s">
        <v>161</v>
      </c>
      <c r="B26" s="16" t="s">
        <v>183</v>
      </c>
      <c r="C26" s="16" t="s">
        <v>184</v>
      </c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</row>
    <row r="27" spans="1:47" x14ac:dyDescent="0.25">
      <c r="A27" s="16" t="s">
        <v>162</v>
      </c>
      <c r="B27" s="16" t="s">
        <v>75</v>
      </c>
      <c r="C27" s="16" t="s">
        <v>51</v>
      </c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</row>
    <row r="28" spans="1:47" x14ac:dyDescent="0.25">
      <c r="A28" s="16" t="s">
        <v>163</v>
      </c>
      <c r="B28" s="16" t="s">
        <v>70</v>
      </c>
      <c r="C28" s="16" t="s">
        <v>52</v>
      </c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</row>
    <row r="29" spans="1:47" x14ac:dyDescent="0.25">
      <c r="A29" s="16" t="s">
        <v>164</v>
      </c>
      <c r="B29" s="16" t="s">
        <v>85</v>
      </c>
      <c r="C29" s="16" t="s">
        <v>54</v>
      </c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</row>
    <row r="30" spans="1:47" x14ac:dyDescent="0.25">
      <c r="A30" s="16" t="s">
        <v>165</v>
      </c>
      <c r="B30" s="16" t="s">
        <v>78</v>
      </c>
      <c r="C30" s="16" t="s">
        <v>53</v>
      </c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</row>
    <row r="31" spans="1:47" x14ac:dyDescent="0.25">
      <c r="A31" s="16" t="s">
        <v>166</v>
      </c>
      <c r="B31" s="16" t="s">
        <v>83</v>
      </c>
      <c r="C31" s="16" t="s">
        <v>54</v>
      </c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</row>
    <row r="32" spans="1:47" x14ac:dyDescent="0.25">
      <c r="A32" s="16" t="s">
        <v>167</v>
      </c>
      <c r="B32" s="16" t="s">
        <v>79</v>
      </c>
      <c r="C32" s="16" t="s">
        <v>53</v>
      </c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</row>
    <row r="33" spans="1:47" x14ac:dyDescent="0.25">
      <c r="A33" s="16" t="s">
        <v>168</v>
      </c>
      <c r="B33" s="16" t="s">
        <v>82</v>
      </c>
      <c r="C33" s="16" t="s">
        <v>48</v>
      </c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</row>
    <row r="34" spans="1:47" x14ac:dyDescent="0.25">
      <c r="A34" s="16" t="s">
        <v>169</v>
      </c>
      <c r="B34" s="16" t="s">
        <v>74</v>
      </c>
      <c r="C34" s="16" t="s">
        <v>47</v>
      </c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</row>
    <row r="35" spans="1:47" x14ac:dyDescent="0.25">
      <c r="A35" s="16" t="s">
        <v>170</v>
      </c>
      <c r="B35" s="16" t="s">
        <v>68</v>
      </c>
      <c r="C35" s="16" t="s">
        <v>52</v>
      </c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</row>
    <row r="36" spans="1:47" x14ac:dyDescent="0.25">
      <c r="A36" s="16" t="s">
        <v>171</v>
      </c>
      <c r="B36" s="16" t="s">
        <v>71</v>
      </c>
      <c r="C36" s="16" t="s">
        <v>44</v>
      </c>
      <c r="D36" s="155"/>
      <c r="E36" s="155"/>
      <c r="F36" s="155"/>
      <c r="G36" s="155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</row>
    <row r="37" spans="1:47" x14ac:dyDescent="0.25">
      <c r="A37" s="16" t="s">
        <v>172</v>
      </c>
      <c r="B37" s="16" t="s">
        <v>77</v>
      </c>
      <c r="C37" s="16" t="s">
        <v>47</v>
      </c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</row>
    <row r="38" spans="1:47" x14ac:dyDescent="0.25">
      <c r="A38" s="16" t="s">
        <v>173</v>
      </c>
      <c r="B38" s="16" t="s">
        <v>67</v>
      </c>
      <c r="C38" s="16" t="s">
        <v>50</v>
      </c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</row>
    <row r="39" spans="1:47" x14ac:dyDescent="0.25">
      <c r="A39" s="16" t="s">
        <v>174</v>
      </c>
      <c r="B39" s="16" t="s">
        <v>62</v>
      </c>
      <c r="C39" s="16" t="s">
        <v>45</v>
      </c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</row>
    <row r="40" spans="1:47" x14ac:dyDescent="0.25">
      <c r="A40" s="16" t="s">
        <v>175</v>
      </c>
      <c r="B40" s="16" t="s">
        <v>76</v>
      </c>
      <c r="C40" s="16" t="s">
        <v>46</v>
      </c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</row>
    <row r="41" spans="1:47" x14ac:dyDescent="0.25">
      <c r="A41" s="16" t="s">
        <v>176</v>
      </c>
      <c r="B41" s="16" t="s">
        <v>66</v>
      </c>
      <c r="C41" s="16" t="s">
        <v>49</v>
      </c>
      <c r="D41" s="155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</row>
    <row r="42" spans="1:47" x14ac:dyDescent="0.25">
      <c r="A42" s="16" t="s">
        <v>177</v>
      </c>
      <c r="B42" s="16" t="s">
        <v>69</v>
      </c>
      <c r="C42" s="16" t="s">
        <v>44</v>
      </c>
      <c r="D42" s="155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</row>
    <row r="43" spans="1:47" x14ac:dyDescent="0.25">
      <c r="A43" s="16" t="s">
        <v>178</v>
      </c>
      <c r="B43" s="16" t="s">
        <v>64</v>
      </c>
      <c r="C43" s="16" t="s">
        <v>43</v>
      </c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</row>
    <row r="44" spans="1:47" x14ac:dyDescent="0.25">
      <c r="A44" s="16" t="s">
        <v>179</v>
      </c>
      <c r="B44" s="16" t="s">
        <v>62</v>
      </c>
      <c r="C44" s="16" t="s">
        <v>45</v>
      </c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</row>
    <row r="45" spans="1:47" x14ac:dyDescent="0.25">
      <c r="A45" s="16" t="s">
        <v>180</v>
      </c>
      <c r="B45" s="16" t="s">
        <v>73</v>
      </c>
      <c r="C45" s="16" t="s">
        <v>51</v>
      </c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</row>
    <row r="46" spans="1:47" x14ac:dyDescent="0.25">
      <c r="A46" s="16" t="s">
        <v>181</v>
      </c>
      <c r="B46" s="16" t="s">
        <v>63</v>
      </c>
      <c r="C46" s="16" t="s">
        <v>43</v>
      </c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</row>
    <row r="47" spans="1:47" x14ac:dyDescent="0.25">
      <c r="A47" s="17" t="s">
        <v>182</v>
      </c>
      <c r="B47" s="17" t="s">
        <v>85</v>
      </c>
      <c r="C47" s="17" t="s">
        <v>54</v>
      </c>
      <c r="D47" s="155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</row>
    <row r="48" spans="1:47" ht="13.8" thickBot="1" x14ac:dyDescent="0.3">
      <c r="A48" s="249" t="s">
        <v>131</v>
      </c>
      <c r="B48" s="250"/>
      <c r="C48" s="251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</row>
    <row r="49" ht="13.8" thickTop="1" x14ac:dyDescent="0.25"/>
  </sheetData>
  <autoFilter ref="A8:AB48"/>
  <mergeCells count="38">
    <mergeCell ref="B3:C3"/>
    <mergeCell ref="A48:C48"/>
    <mergeCell ref="C4:F4"/>
    <mergeCell ref="AC7:AD7"/>
    <mergeCell ref="AE7:AF7"/>
    <mergeCell ref="AE6:AL6"/>
    <mergeCell ref="O5:AU5"/>
    <mergeCell ref="D6:E7"/>
    <mergeCell ref="AU6:AU8"/>
    <mergeCell ref="O7:P7"/>
    <mergeCell ref="Q7:R7"/>
    <mergeCell ref="S7:T7"/>
    <mergeCell ref="U7:V7"/>
    <mergeCell ref="W7:X7"/>
    <mergeCell ref="Y7:Z7"/>
    <mergeCell ref="AA7:AB7"/>
    <mergeCell ref="AQ7:AR7"/>
    <mergeCell ref="AS7:AT7"/>
    <mergeCell ref="AG7:AH7"/>
    <mergeCell ref="AI7:AJ7"/>
    <mergeCell ref="AK7:AL7"/>
    <mergeCell ref="AM7:AN7"/>
    <mergeCell ref="AM6:AT6"/>
    <mergeCell ref="N6:N8"/>
    <mergeCell ref="O6:V6"/>
    <mergeCell ref="W6:AD6"/>
    <mergeCell ref="A5:A8"/>
    <mergeCell ref="B5:B8"/>
    <mergeCell ref="C5:C8"/>
    <mergeCell ref="D5:I5"/>
    <mergeCell ref="J5:J8"/>
    <mergeCell ref="K5:N5"/>
    <mergeCell ref="F6:G7"/>
    <mergeCell ref="H6:I7"/>
    <mergeCell ref="K6:K8"/>
    <mergeCell ref="L6:L8"/>
    <mergeCell ref="M6:M8"/>
    <mergeCell ref="AO7:AP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5"/>
  </sheetPr>
  <dimension ref="A1:AU49"/>
  <sheetViews>
    <sheetView zoomScale="80" zoomScaleNormal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A9" sqref="A9:C47"/>
    </sheetView>
  </sheetViews>
  <sheetFormatPr defaultColWidth="9.09765625" defaultRowHeight="13.2" x14ac:dyDescent="0.25"/>
  <cols>
    <col min="1" max="1" width="38" style="8" customWidth="1"/>
    <col min="2" max="2" width="17.296875" style="8" bestFit="1" customWidth="1"/>
    <col min="3" max="3" width="6.296875" style="9" customWidth="1"/>
    <col min="4" max="6" width="14.3984375" style="8" customWidth="1"/>
    <col min="7" max="27" width="11.59765625" style="8" customWidth="1"/>
    <col min="28" max="28" width="20.296875" style="8" customWidth="1"/>
    <col min="29" max="46" width="9.09765625" style="8"/>
    <col min="47" max="47" width="18.3984375" style="8" customWidth="1"/>
    <col min="48" max="16384" width="9.09765625" style="8"/>
  </cols>
  <sheetData>
    <row r="1" spans="1:47" ht="21" x14ac:dyDescent="0.6">
      <c r="A1" s="158" t="s">
        <v>114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18"/>
      <c r="P1" s="18"/>
      <c r="Q1" s="18"/>
      <c r="R1" s="18"/>
      <c r="S1" s="18"/>
      <c r="T1" s="18"/>
    </row>
    <row r="2" spans="1:47" ht="21" x14ac:dyDescent="0.6">
      <c r="B2" s="184" t="s">
        <v>127</v>
      </c>
      <c r="C2" s="8"/>
      <c r="D2" s="188"/>
      <c r="E2" s="188"/>
      <c r="F2" s="188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</row>
    <row r="3" spans="1:47" s="282" customFormat="1" ht="21" x14ac:dyDescent="0.6">
      <c r="B3" s="284" t="s">
        <v>185</v>
      </c>
      <c r="C3" s="284"/>
      <c r="D3" s="188"/>
      <c r="E3" s="188"/>
      <c r="F3" s="188"/>
      <c r="G3" s="7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</row>
    <row r="4" spans="1:47" ht="21" x14ac:dyDescent="0.6">
      <c r="B4" s="183" t="s">
        <v>120</v>
      </c>
      <c r="C4" s="270">
        <f>ไฟฟ้า!C4:F4</f>
        <v>2562</v>
      </c>
      <c r="D4" s="270"/>
      <c r="E4" s="270"/>
      <c r="F4" s="270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85"/>
    </row>
    <row r="5" spans="1:47" s="29" customFormat="1" ht="18.75" customHeight="1" x14ac:dyDescent="0.6">
      <c r="A5" s="262" t="s">
        <v>55</v>
      </c>
      <c r="B5" s="262" t="s">
        <v>119</v>
      </c>
      <c r="C5" s="263" t="s">
        <v>42</v>
      </c>
      <c r="D5" s="265" t="s">
        <v>25</v>
      </c>
      <c r="E5" s="265"/>
      <c r="F5" s="265"/>
      <c r="G5" s="266"/>
      <c r="H5" s="266"/>
      <c r="I5" s="266"/>
      <c r="J5" s="267" t="s">
        <v>27</v>
      </c>
      <c r="K5" s="252" t="s">
        <v>122</v>
      </c>
      <c r="L5" s="252"/>
      <c r="M5" s="252"/>
      <c r="N5" s="252"/>
      <c r="O5" s="253" t="s">
        <v>121</v>
      </c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P5" s="253"/>
      <c r="AQ5" s="253"/>
      <c r="AR5" s="253"/>
      <c r="AS5" s="253"/>
      <c r="AT5" s="253"/>
      <c r="AU5" s="253"/>
    </row>
    <row r="6" spans="1:47" s="29" customFormat="1" ht="18.75" customHeight="1" x14ac:dyDescent="0.6">
      <c r="A6" s="262"/>
      <c r="B6" s="262"/>
      <c r="C6" s="264"/>
      <c r="D6" s="254" t="s">
        <v>26</v>
      </c>
      <c r="E6" s="254"/>
      <c r="F6" s="255" t="s">
        <v>87</v>
      </c>
      <c r="G6" s="255"/>
      <c r="H6" s="255" t="s">
        <v>88</v>
      </c>
      <c r="I6" s="255"/>
      <c r="J6" s="268"/>
      <c r="K6" s="256" t="s">
        <v>38</v>
      </c>
      <c r="L6" s="256" t="s">
        <v>39</v>
      </c>
      <c r="M6" s="256" t="s">
        <v>40</v>
      </c>
      <c r="N6" s="257" t="s">
        <v>96</v>
      </c>
      <c r="O6" s="258" t="s">
        <v>106</v>
      </c>
      <c r="P6" s="258"/>
      <c r="Q6" s="258"/>
      <c r="R6" s="258"/>
      <c r="S6" s="258"/>
      <c r="T6" s="258"/>
      <c r="U6" s="258"/>
      <c r="V6" s="258"/>
      <c r="W6" s="258" t="s">
        <v>108</v>
      </c>
      <c r="X6" s="258"/>
      <c r="Y6" s="258"/>
      <c r="Z6" s="258"/>
      <c r="AA6" s="258"/>
      <c r="AB6" s="258"/>
      <c r="AC6" s="258"/>
      <c r="AD6" s="258"/>
      <c r="AE6" s="258" t="s">
        <v>107</v>
      </c>
      <c r="AF6" s="258"/>
      <c r="AG6" s="258"/>
      <c r="AH6" s="258"/>
      <c r="AI6" s="258"/>
      <c r="AJ6" s="258"/>
      <c r="AK6" s="258"/>
      <c r="AL6" s="258"/>
      <c r="AM6" s="258" t="s">
        <v>109</v>
      </c>
      <c r="AN6" s="258"/>
      <c r="AO6" s="258"/>
      <c r="AP6" s="258"/>
      <c r="AQ6" s="258"/>
      <c r="AR6" s="258"/>
      <c r="AS6" s="258"/>
      <c r="AT6" s="258"/>
      <c r="AU6" s="272" t="s">
        <v>123</v>
      </c>
    </row>
    <row r="7" spans="1:47" s="29" customFormat="1" ht="25.5" customHeight="1" x14ac:dyDescent="0.6">
      <c r="A7" s="262"/>
      <c r="B7" s="262"/>
      <c r="C7" s="264"/>
      <c r="D7" s="254"/>
      <c r="E7" s="254"/>
      <c r="F7" s="255"/>
      <c r="G7" s="255"/>
      <c r="H7" s="255"/>
      <c r="I7" s="255"/>
      <c r="J7" s="268"/>
      <c r="K7" s="256"/>
      <c r="L7" s="256"/>
      <c r="M7" s="256"/>
      <c r="N7" s="257"/>
      <c r="O7" s="259" t="s">
        <v>28</v>
      </c>
      <c r="P7" s="259"/>
      <c r="Q7" s="259" t="s">
        <v>29</v>
      </c>
      <c r="R7" s="259"/>
      <c r="S7" s="259" t="s">
        <v>30</v>
      </c>
      <c r="T7" s="259"/>
      <c r="U7" s="261" t="s">
        <v>31</v>
      </c>
      <c r="V7" s="261"/>
      <c r="W7" s="259" t="s">
        <v>32</v>
      </c>
      <c r="X7" s="259"/>
      <c r="Y7" s="259" t="s">
        <v>33</v>
      </c>
      <c r="Z7" s="259"/>
      <c r="AA7" s="259" t="s">
        <v>34</v>
      </c>
      <c r="AB7" s="259"/>
      <c r="AC7" s="258" t="s">
        <v>31</v>
      </c>
      <c r="AD7" s="258"/>
      <c r="AE7" s="259" t="s">
        <v>35</v>
      </c>
      <c r="AF7" s="259"/>
      <c r="AG7" s="259" t="s">
        <v>36</v>
      </c>
      <c r="AH7" s="259"/>
      <c r="AI7" s="259" t="s">
        <v>37</v>
      </c>
      <c r="AJ7" s="259"/>
      <c r="AK7" s="258" t="s">
        <v>31</v>
      </c>
      <c r="AL7" s="258"/>
      <c r="AM7" s="259" t="s">
        <v>38</v>
      </c>
      <c r="AN7" s="259"/>
      <c r="AO7" s="259" t="s">
        <v>39</v>
      </c>
      <c r="AP7" s="259"/>
      <c r="AQ7" s="259" t="s">
        <v>40</v>
      </c>
      <c r="AR7" s="259"/>
      <c r="AS7" s="258" t="s">
        <v>31</v>
      </c>
      <c r="AT7" s="258"/>
      <c r="AU7" s="272"/>
    </row>
    <row r="8" spans="1:47" ht="21" x14ac:dyDescent="0.25">
      <c r="A8" s="262"/>
      <c r="B8" s="262"/>
      <c r="C8" s="264"/>
      <c r="D8" s="103" t="s">
        <v>8</v>
      </c>
      <c r="E8" s="78" t="s">
        <v>9</v>
      </c>
      <c r="F8" s="103" t="s">
        <v>8</v>
      </c>
      <c r="G8" s="78" t="s">
        <v>9</v>
      </c>
      <c r="H8" s="103" t="s">
        <v>8</v>
      </c>
      <c r="I8" s="78" t="s">
        <v>9</v>
      </c>
      <c r="J8" s="269"/>
      <c r="K8" s="256"/>
      <c r="L8" s="256"/>
      <c r="M8" s="256"/>
      <c r="N8" s="257"/>
      <c r="O8" s="103" t="s">
        <v>8</v>
      </c>
      <c r="P8" s="78" t="s">
        <v>9</v>
      </c>
      <c r="Q8" s="103" t="s">
        <v>8</v>
      </c>
      <c r="R8" s="78" t="s">
        <v>9</v>
      </c>
      <c r="S8" s="103" t="s">
        <v>8</v>
      </c>
      <c r="T8" s="78" t="s">
        <v>9</v>
      </c>
      <c r="U8" s="103" t="s">
        <v>8</v>
      </c>
      <c r="V8" s="78" t="s">
        <v>9</v>
      </c>
      <c r="W8" s="103" t="s">
        <v>8</v>
      </c>
      <c r="X8" s="78" t="s">
        <v>9</v>
      </c>
      <c r="Y8" s="103" t="s">
        <v>8</v>
      </c>
      <c r="Z8" s="78" t="s">
        <v>9</v>
      </c>
      <c r="AA8" s="103" t="s">
        <v>8</v>
      </c>
      <c r="AB8" s="78" t="s">
        <v>9</v>
      </c>
      <c r="AC8" s="103" t="s">
        <v>8</v>
      </c>
      <c r="AD8" s="78" t="s">
        <v>9</v>
      </c>
      <c r="AE8" s="103" t="s">
        <v>8</v>
      </c>
      <c r="AF8" s="78" t="s">
        <v>9</v>
      </c>
      <c r="AG8" s="103" t="s">
        <v>8</v>
      </c>
      <c r="AH8" s="78" t="s">
        <v>9</v>
      </c>
      <c r="AI8" s="103" t="s">
        <v>8</v>
      </c>
      <c r="AJ8" s="78" t="s">
        <v>9</v>
      </c>
      <c r="AK8" s="103" t="s">
        <v>8</v>
      </c>
      <c r="AL8" s="78" t="s">
        <v>9</v>
      </c>
      <c r="AM8" s="103" t="s">
        <v>8</v>
      </c>
      <c r="AN8" s="78" t="s">
        <v>9</v>
      </c>
      <c r="AO8" s="103" t="s">
        <v>8</v>
      </c>
      <c r="AP8" s="78" t="s">
        <v>9</v>
      </c>
      <c r="AQ8" s="103" t="s">
        <v>8</v>
      </c>
      <c r="AR8" s="78" t="s">
        <v>9</v>
      </c>
      <c r="AS8" s="103" t="s">
        <v>8</v>
      </c>
      <c r="AT8" s="78" t="s">
        <v>9</v>
      </c>
      <c r="AU8" s="272"/>
    </row>
    <row r="9" spans="1:47" x14ac:dyDescent="0.25">
      <c r="A9" s="15" t="s">
        <v>144</v>
      </c>
      <c r="B9" s="15" t="s">
        <v>60</v>
      </c>
      <c r="C9" s="15" t="s">
        <v>45</v>
      </c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</row>
    <row r="10" spans="1:47" x14ac:dyDescent="0.25">
      <c r="A10" s="16" t="s">
        <v>145</v>
      </c>
      <c r="B10" s="16" t="s">
        <v>79</v>
      </c>
      <c r="C10" s="16" t="s">
        <v>53</v>
      </c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</row>
    <row r="11" spans="1:47" x14ac:dyDescent="0.25">
      <c r="A11" s="16" t="s">
        <v>146</v>
      </c>
      <c r="B11" s="16" t="s">
        <v>68</v>
      </c>
      <c r="C11" s="16" t="s">
        <v>52</v>
      </c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</row>
    <row r="12" spans="1:47" x14ac:dyDescent="0.25">
      <c r="A12" s="16" t="s">
        <v>147</v>
      </c>
      <c r="B12" s="16" t="s">
        <v>77</v>
      </c>
      <c r="C12" s="16" t="s">
        <v>47</v>
      </c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</row>
    <row r="13" spans="1:47" x14ac:dyDescent="0.25">
      <c r="A13" s="16" t="s">
        <v>148</v>
      </c>
      <c r="B13" s="16" t="s">
        <v>63</v>
      </c>
      <c r="C13" s="16" t="s">
        <v>43</v>
      </c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</row>
    <row r="14" spans="1:47" x14ac:dyDescent="0.25">
      <c r="A14" s="16" t="s">
        <v>149</v>
      </c>
      <c r="B14" s="16" t="s">
        <v>84</v>
      </c>
      <c r="C14" s="16" t="s">
        <v>54</v>
      </c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</row>
    <row r="15" spans="1:47" x14ac:dyDescent="0.25">
      <c r="A15" s="16" t="s">
        <v>150</v>
      </c>
      <c r="B15" s="16" t="s">
        <v>67</v>
      </c>
      <c r="C15" s="16" t="s">
        <v>50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</row>
    <row r="16" spans="1:47" x14ac:dyDescent="0.25">
      <c r="A16" s="16" t="s">
        <v>151</v>
      </c>
      <c r="B16" s="16" t="s">
        <v>72</v>
      </c>
      <c r="C16" s="16" t="s">
        <v>51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</row>
    <row r="17" spans="1:47" x14ac:dyDescent="0.25">
      <c r="A17" s="16" t="s">
        <v>152</v>
      </c>
      <c r="B17" s="16" t="s">
        <v>183</v>
      </c>
      <c r="C17" s="16" t="s">
        <v>184</v>
      </c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</row>
    <row r="18" spans="1:47" x14ac:dyDescent="0.25">
      <c r="A18" s="16" t="s">
        <v>153</v>
      </c>
      <c r="B18" s="16" t="s">
        <v>80</v>
      </c>
      <c r="C18" s="16" t="s">
        <v>53</v>
      </c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</row>
    <row r="19" spans="1:47" x14ac:dyDescent="0.25">
      <c r="A19" s="16" t="s">
        <v>154</v>
      </c>
      <c r="B19" s="16" t="s">
        <v>78</v>
      </c>
      <c r="C19" s="16" t="s">
        <v>53</v>
      </c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</row>
    <row r="20" spans="1:47" x14ac:dyDescent="0.25">
      <c r="A20" s="16" t="s">
        <v>155</v>
      </c>
      <c r="B20" s="16" t="s">
        <v>61</v>
      </c>
      <c r="C20" s="16" t="s">
        <v>46</v>
      </c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</row>
    <row r="21" spans="1:47" x14ac:dyDescent="0.25">
      <c r="A21" s="16" t="s">
        <v>156</v>
      </c>
      <c r="B21" s="16" t="s">
        <v>84</v>
      </c>
      <c r="C21" s="16" t="s">
        <v>54</v>
      </c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</row>
    <row r="22" spans="1:47" x14ac:dyDescent="0.25">
      <c r="A22" s="16" t="s">
        <v>157</v>
      </c>
      <c r="B22" s="16" t="s">
        <v>65</v>
      </c>
      <c r="C22" s="16" t="s">
        <v>49</v>
      </c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</row>
    <row r="23" spans="1:47" x14ac:dyDescent="0.25">
      <c r="A23" s="16" t="s">
        <v>158</v>
      </c>
      <c r="B23" s="16" t="s">
        <v>81</v>
      </c>
      <c r="C23" s="16" t="s">
        <v>48</v>
      </c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</row>
    <row r="24" spans="1:47" x14ac:dyDescent="0.25">
      <c r="A24" s="16" t="s">
        <v>159</v>
      </c>
      <c r="B24" s="16" t="s">
        <v>76</v>
      </c>
      <c r="C24" s="16" t="s">
        <v>46</v>
      </c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</row>
    <row r="25" spans="1:47" x14ac:dyDescent="0.25">
      <c r="A25" s="16" t="s">
        <v>160</v>
      </c>
      <c r="B25" s="16" t="s">
        <v>60</v>
      </c>
      <c r="C25" s="16" t="s">
        <v>45</v>
      </c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</row>
    <row r="26" spans="1:47" x14ac:dyDescent="0.25">
      <c r="A26" s="16" t="s">
        <v>161</v>
      </c>
      <c r="B26" s="16" t="s">
        <v>183</v>
      </c>
      <c r="C26" s="16" t="s">
        <v>184</v>
      </c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</row>
    <row r="27" spans="1:47" x14ac:dyDescent="0.25">
      <c r="A27" s="16" t="s">
        <v>162</v>
      </c>
      <c r="B27" s="16" t="s">
        <v>75</v>
      </c>
      <c r="C27" s="16" t="s">
        <v>51</v>
      </c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</row>
    <row r="28" spans="1:47" x14ac:dyDescent="0.25">
      <c r="A28" s="16" t="s">
        <v>163</v>
      </c>
      <c r="B28" s="16" t="s">
        <v>70</v>
      </c>
      <c r="C28" s="16" t="s">
        <v>52</v>
      </c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</row>
    <row r="29" spans="1:47" x14ac:dyDescent="0.25">
      <c r="A29" s="16" t="s">
        <v>164</v>
      </c>
      <c r="B29" s="16" t="s">
        <v>85</v>
      </c>
      <c r="C29" s="16" t="s">
        <v>54</v>
      </c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</row>
    <row r="30" spans="1:47" x14ac:dyDescent="0.25">
      <c r="A30" s="16" t="s">
        <v>165</v>
      </c>
      <c r="B30" s="16" t="s">
        <v>78</v>
      </c>
      <c r="C30" s="16" t="s">
        <v>53</v>
      </c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</row>
    <row r="31" spans="1:47" x14ac:dyDescent="0.25">
      <c r="A31" s="16" t="s">
        <v>166</v>
      </c>
      <c r="B31" s="16" t="s">
        <v>83</v>
      </c>
      <c r="C31" s="16" t="s">
        <v>54</v>
      </c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</row>
    <row r="32" spans="1:47" x14ac:dyDescent="0.25">
      <c r="A32" s="16" t="s">
        <v>167</v>
      </c>
      <c r="B32" s="16" t="s">
        <v>79</v>
      </c>
      <c r="C32" s="16" t="s">
        <v>53</v>
      </c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</row>
    <row r="33" spans="1:47" x14ac:dyDescent="0.25">
      <c r="A33" s="16" t="s">
        <v>168</v>
      </c>
      <c r="B33" s="16" t="s">
        <v>82</v>
      </c>
      <c r="C33" s="16" t="s">
        <v>48</v>
      </c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</row>
    <row r="34" spans="1:47" x14ac:dyDescent="0.25">
      <c r="A34" s="16" t="s">
        <v>169</v>
      </c>
      <c r="B34" s="16" t="s">
        <v>74</v>
      </c>
      <c r="C34" s="16" t="s">
        <v>47</v>
      </c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</row>
    <row r="35" spans="1:47" x14ac:dyDescent="0.25">
      <c r="A35" s="16" t="s">
        <v>170</v>
      </c>
      <c r="B35" s="16" t="s">
        <v>68</v>
      </c>
      <c r="C35" s="16" t="s">
        <v>52</v>
      </c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</row>
    <row r="36" spans="1:47" x14ac:dyDescent="0.25">
      <c r="A36" s="16" t="s">
        <v>171</v>
      </c>
      <c r="B36" s="16" t="s">
        <v>71</v>
      </c>
      <c r="C36" s="16" t="s">
        <v>44</v>
      </c>
      <c r="D36" s="155"/>
      <c r="E36" s="155"/>
      <c r="F36" s="155"/>
      <c r="G36" s="155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</row>
    <row r="37" spans="1:47" x14ac:dyDescent="0.25">
      <c r="A37" s="16" t="s">
        <v>172</v>
      </c>
      <c r="B37" s="16" t="s">
        <v>77</v>
      </c>
      <c r="C37" s="16" t="s">
        <v>47</v>
      </c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</row>
    <row r="38" spans="1:47" x14ac:dyDescent="0.25">
      <c r="A38" s="16" t="s">
        <v>173</v>
      </c>
      <c r="B38" s="16" t="s">
        <v>67</v>
      </c>
      <c r="C38" s="16" t="s">
        <v>50</v>
      </c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</row>
    <row r="39" spans="1:47" x14ac:dyDescent="0.25">
      <c r="A39" s="16" t="s">
        <v>174</v>
      </c>
      <c r="B39" s="16" t="s">
        <v>62</v>
      </c>
      <c r="C39" s="16" t="s">
        <v>45</v>
      </c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</row>
    <row r="40" spans="1:47" x14ac:dyDescent="0.25">
      <c r="A40" s="16" t="s">
        <v>175</v>
      </c>
      <c r="B40" s="16" t="s">
        <v>76</v>
      </c>
      <c r="C40" s="16" t="s">
        <v>46</v>
      </c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</row>
    <row r="41" spans="1:47" x14ac:dyDescent="0.25">
      <c r="A41" s="16" t="s">
        <v>176</v>
      </c>
      <c r="B41" s="16" t="s">
        <v>66</v>
      </c>
      <c r="C41" s="16" t="s">
        <v>49</v>
      </c>
      <c r="D41" s="155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</row>
    <row r="42" spans="1:47" x14ac:dyDescent="0.25">
      <c r="A42" s="16" t="s">
        <v>177</v>
      </c>
      <c r="B42" s="16" t="s">
        <v>69</v>
      </c>
      <c r="C42" s="16" t="s">
        <v>44</v>
      </c>
      <c r="D42" s="155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</row>
    <row r="43" spans="1:47" x14ac:dyDescent="0.25">
      <c r="A43" s="16" t="s">
        <v>178</v>
      </c>
      <c r="B43" s="16" t="s">
        <v>64</v>
      </c>
      <c r="C43" s="16" t="s">
        <v>43</v>
      </c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</row>
    <row r="44" spans="1:47" x14ac:dyDescent="0.25">
      <c r="A44" s="16" t="s">
        <v>179</v>
      </c>
      <c r="B44" s="16" t="s">
        <v>62</v>
      </c>
      <c r="C44" s="16" t="s">
        <v>45</v>
      </c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</row>
    <row r="45" spans="1:47" x14ac:dyDescent="0.25">
      <c r="A45" s="16" t="s">
        <v>180</v>
      </c>
      <c r="B45" s="16" t="s">
        <v>73</v>
      </c>
      <c r="C45" s="16" t="s">
        <v>51</v>
      </c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</row>
    <row r="46" spans="1:47" x14ac:dyDescent="0.25">
      <c r="A46" s="16" t="s">
        <v>181</v>
      </c>
      <c r="B46" s="16" t="s">
        <v>63</v>
      </c>
      <c r="C46" s="16" t="s">
        <v>43</v>
      </c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</row>
    <row r="47" spans="1:47" x14ac:dyDescent="0.25">
      <c r="A47" s="17" t="s">
        <v>182</v>
      </c>
      <c r="B47" s="17" t="s">
        <v>85</v>
      </c>
      <c r="C47" s="17" t="s">
        <v>54</v>
      </c>
      <c r="D47" s="155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</row>
    <row r="48" spans="1:47" ht="13.8" thickBot="1" x14ac:dyDescent="0.3">
      <c r="A48" s="249" t="s">
        <v>130</v>
      </c>
      <c r="B48" s="250"/>
      <c r="C48" s="251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</row>
    <row r="49" ht="13.8" thickTop="1" x14ac:dyDescent="0.25"/>
  </sheetData>
  <autoFilter ref="A8:AB48"/>
  <mergeCells count="38">
    <mergeCell ref="B3:C3"/>
    <mergeCell ref="A48:C48"/>
    <mergeCell ref="C4:F4"/>
    <mergeCell ref="AC7:AD7"/>
    <mergeCell ref="AE7:AF7"/>
    <mergeCell ref="AE6:AL6"/>
    <mergeCell ref="O5:AU5"/>
    <mergeCell ref="D6:E7"/>
    <mergeCell ref="AU6:AU8"/>
    <mergeCell ref="O7:P7"/>
    <mergeCell ref="Q7:R7"/>
    <mergeCell ref="S7:T7"/>
    <mergeCell ref="U7:V7"/>
    <mergeCell ref="W7:X7"/>
    <mergeCell ref="Y7:Z7"/>
    <mergeCell ref="AA7:AB7"/>
    <mergeCell ref="AQ7:AR7"/>
    <mergeCell ref="AS7:AT7"/>
    <mergeCell ref="AG7:AH7"/>
    <mergeCell ref="AI7:AJ7"/>
    <mergeCell ref="AK7:AL7"/>
    <mergeCell ref="AM7:AN7"/>
    <mergeCell ref="AM6:AT6"/>
    <mergeCell ref="N6:N8"/>
    <mergeCell ref="O6:V6"/>
    <mergeCell ref="W6:AD6"/>
    <mergeCell ref="A5:A8"/>
    <mergeCell ref="B5:B8"/>
    <mergeCell ref="C5:C8"/>
    <mergeCell ref="D5:I5"/>
    <mergeCell ref="J5:J8"/>
    <mergeCell ref="K5:N5"/>
    <mergeCell ref="F6:G7"/>
    <mergeCell ref="H6:I7"/>
    <mergeCell ref="K6:K8"/>
    <mergeCell ref="L6:L8"/>
    <mergeCell ref="M6:M8"/>
    <mergeCell ref="AO7:AP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5"/>
  </sheetPr>
  <dimension ref="A1:AU49"/>
  <sheetViews>
    <sheetView zoomScale="80" zoomScaleNormal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A9" sqref="A9:C47"/>
    </sheetView>
  </sheetViews>
  <sheetFormatPr defaultColWidth="9.09765625" defaultRowHeight="13.2" x14ac:dyDescent="0.25"/>
  <cols>
    <col min="1" max="1" width="38" style="8" customWidth="1"/>
    <col min="2" max="2" width="17.296875" style="8" bestFit="1" customWidth="1"/>
    <col min="3" max="3" width="6.296875" style="9" customWidth="1"/>
    <col min="4" max="6" width="14.3984375" style="8" customWidth="1"/>
    <col min="7" max="27" width="11.59765625" style="8" customWidth="1"/>
    <col min="28" max="28" width="20.296875" style="8" customWidth="1"/>
    <col min="29" max="46" width="9.09765625" style="8"/>
    <col min="47" max="47" width="20.296875" style="8" customWidth="1"/>
    <col min="48" max="16384" width="9.09765625" style="8"/>
  </cols>
  <sheetData>
    <row r="1" spans="1:47" ht="21" x14ac:dyDescent="0.6">
      <c r="A1" s="161" t="s">
        <v>113</v>
      </c>
      <c r="B1" s="162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18"/>
      <c r="P1" s="18"/>
      <c r="Q1" s="18"/>
      <c r="R1" s="18"/>
      <c r="S1" s="18"/>
      <c r="T1" s="18"/>
    </row>
    <row r="2" spans="1:47" ht="21" x14ac:dyDescent="0.6">
      <c r="B2" s="184" t="s">
        <v>127</v>
      </c>
      <c r="C2" s="8"/>
      <c r="D2" s="188"/>
      <c r="E2" s="188"/>
      <c r="F2" s="188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</row>
    <row r="3" spans="1:47" s="282" customFormat="1" ht="21" x14ac:dyDescent="0.6">
      <c r="B3" s="284" t="s">
        <v>185</v>
      </c>
      <c r="C3" s="284"/>
      <c r="D3" s="188"/>
      <c r="E3" s="188"/>
      <c r="F3" s="188"/>
      <c r="G3" s="7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</row>
    <row r="4" spans="1:47" ht="21" x14ac:dyDescent="0.6">
      <c r="B4" s="183" t="s">
        <v>120</v>
      </c>
      <c r="C4" s="270">
        <f>ไฟฟ้า!C4:F4</f>
        <v>2562</v>
      </c>
      <c r="D4" s="270"/>
      <c r="E4" s="270"/>
      <c r="F4" s="270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85"/>
    </row>
    <row r="5" spans="1:47" s="29" customFormat="1" ht="18.75" customHeight="1" x14ac:dyDescent="0.6">
      <c r="A5" s="262" t="s">
        <v>55</v>
      </c>
      <c r="B5" s="262" t="s">
        <v>119</v>
      </c>
      <c r="C5" s="263" t="s">
        <v>42</v>
      </c>
      <c r="D5" s="265" t="s">
        <v>25</v>
      </c>
      <c r="E5" s="265"/>
      <c r="F5" s="265"/>
      <c r="G5" s="266"/>
      <c r="H5" s="266"/>
      <c r="I5" s="266"/>
      <c r="J5" s="267" t="s">
        <v>27</v>
      </c>
      <c r="K5" s="252" t="s">
        <v>122</v>
      </c>
      <c r="L5" s="252"/>
      <c r="M5" s="252"/>
      <c r="N5" s="252"/>
      <c r="O5" s="253" t="s">
        <v>121</v>
      </c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P5" s="253"/>
      <c r="AQ5" s="253"/>
      <c r="AR5" s="253"/>
      <c r="AS5" s="253"/>
      <c r="AT5" s="253"/>
      <c r="AU5" s="253"/>
    </row>
    <row r="6" spans="1:47" s="29" customFormat="1" ht="18.75" customHeight="1" x14ac:dyDescent="0.6">
      <c r="A6" s="262"/>
      <c r="B6" s="262"/>
      <c r="C6" s="264"/>
      <c r="D6" s="254" t="s">
        <v>26</v>
      </c>
      <c r="E6" s="254"/>
      <c r="F6" s="255" t="s">
        <v>87</v>
      </c>
      <c r="G6" s="255"/>
      <c r="H6" s="255" t="s">
        <v>88</v>
      </c>
      <c r="I6" s="255"/>
      <c r="J6" s="268"/>
      <c r="K6" s="256" t="s">
        <v>38</v>
      </c>
      <c r="L6" s="256" t="s">
        <v>39</v>
      </c>
      <c r="M6" s="256" t="s">
        <v>40</v>
      </c>
      <c r="N6" s="257" t="s">
        <v>96</v>
      </c>
      <c r="O6" s="258" t="s">
        <v>106</v>
      </c>
      <c r="P6" s="258"/>
      <c r="Q6" s="258"/>
      <c r="R6" s="258"/>
      <c r="S6" s="258"/>
      <c r="T6" s="258"/>
      <c r="U6" s="258"/>
      <c r="V6" s="258"/>
      <c r="W6" s="258" t="s">
        <v>108</v>
      </c>
      <c r="X6" s="258"/>
      <c r="Y6" s="258"/>
      <c r="Z6" s="258"/>
      <c r="AA6" s="258"/>
      <c r="AB6" s="258"/>
      <c r="AC6" s="258"/>
      <c r="AD6" s="258"/>
      <c r="AE6" s="258" t="s">
        <v>107</v>
      </c>
      <c r="AF6" s="258"/>
      <c r="AG6" s="258"/>
      <c r="AH6" s="258"/>
      <c r="AI6" s="258"/>
      <c r="AJ6" s="258"/>
      <c r="AK6" s="258"/>
      <c r="AL6" s="258"/>
      <c r="AM6" s="258" t="s">
        <v>109</v>
      </c>
      <c r="AN6" s="258"/>
      <c r="AO6" s="258"/>
      <c r="AP6" s="258"/>
      <c r="AQ6" s="258"/>
      <c r="AR6" s="258"/>
      <c r="AS6" s="258"/>
      <c r="AT6" s="258"/>
      <c r="AU6" s="273" t="s">
        <v>126</v>
      </c>
    </row>
    <row r="7" spans="1:47" s="29" customFormat="1" ht="25.5" customHeight="1" x14ac:dyDescent="0.6">
      <c r="A7" s="262"/>
      <c r="B7" s="262"/>
      <c r="C7" s="264"/>
      <c r="D7" s="254"/>
      <c r="E7" s="254"/>
      <c r="F7" s="255"/>
      <c r="G7" s="255"/>
      <c r="H7" s="255"/>
      <c r="I7" s="255"/>
      <c r="J7" s="268"/>
      <c r="K7" s="256"/>
      <c r="L7" s="256"/>
      <c r="M7" s="256"/>
      <c r="N7" s="257"/>
      <c r="O7" s="259" t="s">
        <v>28</v>
      </c>
      <c r="P7" s="259"/>
      <c r="Q7" s="259" t="s">
        <v>29</v>
      </c>
      <c r="R7" s="259"/>
      <c r="S7" s="259" t="s">
        <v>30</v>
      </c>
      <c r="T7" s="259"/>
      <c r="U7" s="261" t="s">
        <v>31</v>
      </c>
      <c r="V7" s="261"/>
      <c r="W7" s="259" t="s">
        <v>32</v>
      </c>
      <c r="X7" s="259"/>
      <c r="Y7" s="259" t="s">
        <v>33</v>
      </c>
      <c r="Z7" s="259"/>
      <c r="AA7" s="259" t="s">
        <v>34</v>
      </c>
      <c r="AB7" s="259"/>
      <c r="AC7" s="258" t="s">
        <v>31</v>
      </c>
      <c r="AD7" s="258"/>
      <c r="AE7" s="259" t="s">
        <v>35</v>
      </c>
      <c r="AF7" s="259"/>
      <c r="AG7" s="259" t="s">
        <v>36</v>
      </c>
      <c r="AH7" s="259"/>
      <c r="AI7" s="259" t="s">
        <v>37</v>
      </c>
      <c r="AJ7" s="259"/>
      <c r="AK7" s="258" t="s">
        <v>31</v>
      </c>
      <c r="AL7" s="258"/>
      <c r="AM7" s="259" t="s">
        <v>38</v>
      </c>
      <c r="AN7" s="259"/>
      <c r="AO7" s="259" t="s">
        <v>39</v>
      </c>
      <c r="AP7" s="259"/>
      <c r="AQ7" s="259" t="s">
        <v>40</v>
      </c>
      <c r="AR7" s="259"/>
      <c r="AS7" s="258" t="s">
        <v>31</v>
      </c>
      <c r="AT7" s="258"/>
      <c r="AU7" s="273"/>
    </row>
    <row r="8" spans="1:47" ht="21" x14ac:dyDescent="0.25">
      <c r="A8" s="262"/>
      <c r="B8" s="262"/>
      <c r="C8" s="264"/>
      <c r="D8" s="103" t="s">
        <v>8</v>
      </c>
      <c r="E8" s="78" t="s">
        <v>9</v>
      </c>
      <c r="F8" s="103" t="s">
        <v>8</v>
      </c>
      <c r="G8" s="78" t="s">
        <v>9</v>
      </c>
      <c r="H8" s="103" t="s">
        <v>8</v>
      </c>
      <c r="I8" s="78" t="s">
        <v>9</v>
      </c>
      <c r="J8" s="269"/>
      <c r="K8" s="256"/>
      <c r="L8" s="256"/>
      <c r="M8" s="256"/>
      <c r="N8" s="257"/>
      <c r="O8" s="103" t="s">
        <v>8</v>
      </c>
      <c r="P8" s="78" t="s">
        <v>9</v>
      </c>
      <c r="Q8" s="103" t="s">
        <v>8</v>
      </c>
      <c r="R8" s="78" t="s">
        <v>9</v>
      </c>
      <c r="S8" s="103" t="s">
        <v>8</v>
      </c>
      <c r="T8" s="78" t="s">
        <v>9</v>
      </c>
      <c r="U8" s="103" t="s">
        <v>8</v>
      </c>
      <c r="V8" s="78" t="s">
        <v>9</v>
      </c>
      <c r="W8" s="103" t="s">
        <v>8</v>
      </c>
      <c r="X8" s="78" t="s">
        <v>9</v>
      </c>
      <c r="Y8" s="103" t="s">
        <v>8</v>
      </c>
      <c r="Z8" s="78" t="s">
        <v>9</v>
      </c>
      <c r="AA8" s="103" t="s">
        <v>8</v>
      </c>
      <c r="AB8" s="78" t="s">
        <v>9</v>
      </c>
      <c r="AC8" s="103" t="s">
        <v>8</v>
      </c>
      <c r="AD8" s="78" t="s">
        <v>9</v>
      </c>
      <c r="AE8" s="103" t="s">
        <v>8</v>
      </c>
      <c r="AF8" s="78" t="s">
        <v>9</v>
      </c>
      <c r="AG8" s="103" t="s">
        <v>8</v>
      </c>
      <c r="AH8" s="78" t="s">
        <v>9</v>
      </c>
      <c r="AI8" s="103" t="s">
        <v>8</v>
      </c>
      <c r="AJ8" s="78" t="s">
        <v>9</v>
      </c>
      <c r="AK8" s="103" t="s">
        <v>8</v>
      </c>
      <c r="AL8" s="78" t="s">
        <v>9</v>
      </c>
      <c r="AM8" s="103" t="s">
        <v>8</v>
      </c>
      <c r="AN8" s="78" t="s">
        <v>9</v>
      </c>
      <c r="AO8" s="103" t="s">
        <v>8</v>
      </c>
      <c r="AP8" s="78" t="s">
        <v>9</v>
      </c>
      <c r="AQ8" s="103" t="s">
        <v>8</v>
      </c>
      <c r="AR8" s="78" t="s">
        <v>9</v>
      </c>
      <c r="AS8" s="103" t="s">
        <v>8</v>
      </c>
      <c r="AT8" s="78" t="s">
        <v>9</v>
      </c>
      <c r="AU8" s="273"/>
    </row>
    <row r="9" spans="1:47" x14ac:dyDescent="0.25">
      <c r="A9" s="15" t="s">
        <v>144</v>
      </c>
      <c r="B9" s="15" t="s">
        <v>60</v>
      </c>
      <c r="C9" s="15" t="s">
        <v>45</v>
      </c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</row>
    <row r="10" spans="1:47" x14ac:dyDescent="0.25">
      <c r="A10" s="16" t="s">
        <v>145</v>
      </c>
      <c r="B10" s="16" t="s">
        <v>79</v>
      </c>
      <c r="C10" s="16" t="s">
        <v>53</v>
      </c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</row>
    <row r="11" spans="1:47" x14ac:dyDescent="0.25">
      <c r="A11" s="16" t="s">
        <v>146</v>
      </c>
      <c r="B11" s="16" t="s">
        <v>68</v>
      </c>
      <c r="C11" s="16" t="s">
        <v>52</v>
      </c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</row>
    <row r="12" spans="1:47" x14ac:dyDescent="0.25">
      <c r="A12" s="16" t="s">
        <v>147</v>
      </c>
      <c r="B12" s="16" t="s">
        <v>77</v>
      </c>
      <c r="C12" s="16" t="s">
        <v>47</v>
      </c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</row>
    <row r="13" spans="1:47" x14ac:dyDescent="0.25">
      <c r="A13" s="16" t="s">
        <v>148</v>
      </c>
      <c r="B13" s="16" t="s">
        <v>63</v>
      </c>
      <c r="C13" s="16" t="s">
        <v>43</v>
      </c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</row>
    <row r="14" spans="1:47" x14ac:dyDescent="0.25">
      <c r="A14" s="16" t="s">
        <v>149</v>
      </c>
      <c r="B14" s="16" t="s">
        <v>84</v>
      </c>
      <c r="C14" s="16" t="s">
        <v>54</v>
      </c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</row>
    <row r="15" spans="1:47" x14ac:dyDescent="0.25">
      <c r="A15" s="16" t="s">
        <v>150</v>
      </c>
      <c r="B15" s="16" t="s">
        <v>67</v>
      </c>
      <c r="C15" s="16" t="s">
        <v>50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</row>
    <row r="16" spans="1:47" x14ac:dyDescent="0.25">
      <c r="A16" s="16" t="s">
        <v>151</v>
      </c>
      <c r="B16" s="16" t="s">
        <v>72</v>
      </c>
      <c r="C16" s="16" t="s">
        <v>51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</row>
    <row r="17" spans="1:47" x14ac:dyDescent="0.25">
      <c r="A17" s="16" t="s">
        <v>152</v>
      </c>
      <c r="B17" s="16" t="s">
        <v>183</v>
      </c>
      <c r="C17" s="16" t="s">
        <v>184</v>
      </c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</row>
    <row r="18" spans="1:47" x14ac:dyDescent="0.25">
      <c r="A18" s="16" t="s">
        <v>153</v>
      </c>
      <c r="B18" s="16" t="s">
        <v>80</v>
      </c>
      <c r="C18" s="16" t="s">
        <v>53</v>
      </c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</row>
    <row r="19" spans="1:47" x14ac:dyDescent="0.25">
      <c r="A19" s="16" t="s">
        <v>154</v>
      </c>
      <c r="B19" s="16" t="s">
        <v>78</v>
      </c>
      <c r="C19" s="16" t="s">
        <v>53</v>
      </c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</row>
    <row r="20" spans="1:47" x14ac:dyDescent="0.25">
      <c r="A20" s="16" t="s">
        <v>155</v>
      </c>
      <c r="B20" s="16" t="s">
        <v>61</v>
      </c>
      <c r="C20" s="16" t="s">
        <v>46</v>
      </c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</row>
    <row r="21" spans="1:47" x14ac:dyDescent="0.25">
      <c r="A21" s="16" t="s">
        <v>156</v>
      </c>
      <c r="B21" s="16" t="s">
        <v>84</v>
      </c>
      <c r="C21" s="16" t="s">
        <v>54</v>
      </c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</row>
    <row r="22" spans="1:47" x14ac:dyDescent="0.25">
      <c r="A22" s="16" t="s">
        <v>157</v>
      </c>
      <c r="B22" s="16" t="s">
        <v>65</v>
      </c>
      <c r="C22" s="16" t="s">
        <v>49</v>
      </c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</row>
    <row r="23" spans="1:47" x14ac:dyDescent="0.25">
      <c r="A23" s="16" t="s">
        <v>158</v>
      </c>
      <c r="B23" s="16" t="s">
        <v>81</v>
      </c>
      <c r="C23" s="16" t="s">
        <v>48</v>
      </c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</row>
    <row r="24" spans="1:47" x14ac:dyDescent="0.25">
      <c r="A24" s="16" t="s">
        <v>159</v>
      </c>
      <c r="B24" s="16" t="s">
        <v>76</v>
      </c>
      <c r="C24" s="16" t="s">
        <v>46</v>
      </c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</row>
    <row r="25" spans="1:47" x14ac:dyDescent="0.25">
      <c r="A25" s="16" t="s">
        <v>160</v>
      </c>
      <c r="B25" s="16" t="s">
        <v>60</v>
      </c>
      <c r="C25" s="16" t="s">
        <v>45</v>
      </c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</row>
    <row r="26" spans="1:47" x14ac:dyDescent="0.25">
      <c r="A26" s="16" t="s">
        <v>161</v>
      </c>
      <c r="B26" s="16" t="s">
        <v>183</v>
      </c>
      <c r="C26" s="16" t="s">
        <v>184</v>
      </c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</row>
    <row r="27" spans="1:47" x14ac:dyDescent="0.25">
      <c r="A27" s="16" t="s">
        <v>162</v>
      </c>
      <c r="B27" s="16" t="s">
        <v>75</v>
      </c>
      <c r="C27" s="16" t="s">
        <v>51</v>
      </c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</row>
    <row r="28" spans="1:47" x14ac:dyDescent="0.25">
      <c r="A28" s="16" t="s">
        <v>163</v>
      </c>
      <c r="B28" s="16" t="s">
        <v>70</v>
      </c>
      <c r="C28" s="16" t="s">
        <v>52</v>
      </c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</row>
    <row r="29" spans="1:47" x14ac:dyDescent="0.25">
      <c r="A29" s="16" t="s">
        <v>164</v>
      </c>
      <c r="B29" s="16" t="s">
        <v>85</v>
      </c>
      <c r="C29" s="16" t="s">
        <v>54</v>
      </c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</row>
    <row r="30" spans="1:47" x14ac:dyDescent="0.25">
      <c r="A30" s="16" t="s">
        <v>165</v>
      </c>
      <c r="B30" s="16" t="s">
        <v>78</v>
      </c>
      <c r="C30" s="16" t="s">
        <v>53</v>
      </c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</row>
    <row r="31" spans="1:47" x14ac:dyDescent="0.25">
      <c r="A31" s="16" t="s">
        <v>166</v>
      </c>
      <c r="B31" s="16" t="s">
        <v>83</v>
      </c>
      <c r="C31" s="16" t="s">
        <v>54</v>
      </c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</row>
    <row r="32" spans="1:47" x14ac:dyDescent="0.25">
      <c r="A32" s="16" t="s">
        <v>167</v>
      </c>
      <c r="B32" s="16" t="s">
        <v>79</v>
      </c>
      <c r="C32" s="16" t="s">
        <v>53</v>
      </c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</row>
    <row r="33" spans="1:47" x14ac:dyDescent="0.25">
      <c r="A33" s="16" t="s">
        <v>168</v>
      </c>
      <c r="B33" s="16" t="s">
        <v>82</v>
      </c>
      <c r="C33" s="16" t="s">
        <v>48</v>
      </c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</row>
    <row r="34" spans="1:47" x14ac:dyDescent="0.25">
      <c r="A34" s="16" t="s">
        <v>169</v>
      </c>
      <c r="B34" s="16" t="s">
        <v>74</v>
      </c>
      <c r="C34" s="16" t="s">
        <v>47</v>
      </c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</row>
    <row r="35" spans="1:47" x14ac:dyDescent="0.25">
      <c r="A35" s="16" t="s">
        <v>170</v>
      </c>
      <c r="B35" s="16" t="s">
        <v>68</v>
      </c>
      <c r="C35" s="16" t="s">
        <v>52</v>
      </c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</row>
    <row r="36" spans="1:47" x14ac:dyDescent="0.25">
      <c r="A36" s="16" t="s">
        <v>171</v>
      </c>
      <c r="B36" s="16" t="s">
        <v>71</v>
      </c>
      <c r="C36" s="16" t="s">
        <v>44</v>
      </c>
      <c r="D36" s="155"/>
      <c r="E36" s="155"/>
      <c r="F36" s="155"/>
      <c r="G36" s="155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</row>
    <row r="37" spans="1:47" x14ac:dyDescent="0.25">
      <c r="A37" s="16" t="s">
        <v>172</v>
      </c>
      <c r="B37" s="16" t="s">
        <v>77</v>
      </c>
      <c r="C37" s="16" t="s">
        <v>47</v>
      </c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</row>
    <row r="38" spans="1:47" x14ac:dyDescent="0.25">
      <c r="A38" s="16" t="s">
        <v>173</v>
      </c>
      <c r="B38" s="16" t="s">
        <v>67</v>
      </c>
      <c r="C38" s="16" t="s">
        <v>50</v>
      </c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</row>
    <row r="39" spans="1:47" x14ac:dyDescent="0.25">
      <c r="A39" s="16" t="s">
        <v>174</v>
      </c>
      <c r="B39" s="16" t="s">
        <v>62</v>
      </c>
      <c r="C39" s="16" t="s">
        <v>45</v>
      </c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</row>
    <row r="40" spans="1:47" x14ac:dyDescent="0.25">
      <c r="A40" s="16" t="s">
        <v>175</v>
      </c>
      <c r="B40" s="16" t="s">
        <v>76</v>
      </c>
      <c r="C40" s="16" t="s">
        <v>46</v>
      </c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</row>
    <row r="41" spans="1:47" x14ac:dyDescent="0.25">
      <c r="A41" s="16" t="s">
        <v>176</v>
      </c>
      <c r="B41" s="16" t="s">
        <v>66</v>
      </c>
      <c r="C41" s="16" t="s">
        <v>49</v>
      </c>
      <c r="D41" s="155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</row>
    <row r="42" spans="1:47" x14ac:dyDescent="0.25">
      <c r="A42" s="16" t="s">
        <v>177</v>
      </c>
      <c r="B42" s="16" t="s">
        <v>69</v>
      </c>
      <c r="C42" s="16" t="s">
        <v>44</v>
      </c>
      <c r="D42" s="155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</row>
    <row r="43" spans="1:47" x14ac:dyDescent="0.25">
      <c r="A43" s="16" t="s">
        <v>178</v>
      </c>
      <c r="B43" s="16" t="s">
        <v>64</v>
      </c>
      <c r="C43" s="16" t="s">
        <v>43</v>
      </c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</row>
    <row r="44" spans="1:47" x14ac:dyDescent="0.25">
      <c r="A44" s="16" t="s">
        <v>179</v>
      </c>
      <c r="B44" s="16" t="s">
        <v>62</v>
      </c>
      <c r="C44" s="16" t="s">
        <v>45</v>
      </c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</row>
    <row r="45" spans="1:47" x14ac:dyDescent="0.25">
      <c r="A45" s="16" t="s">
        <v>180</v>
      </c>
      <c r="B45" s="16" t="s">
        <v>73</v>
      </c>
      <c r="C45" s="16" t="s">
        <v>51</v>
      </c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</row>
    <row r="46" spans="1:47" x14ac:dyDescent="0.25">
      <c r="A46" s="16" t="s">
        <v>181</v>
      </c>
      <c r="B46" s="16" t="s">
        <v>63</v>
      </c>
      <c r="C46" s="16" t="s">
        <v>43</v>
      </c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</row>
    <row r="47" spans="1:47" x14ac:dyDescent="0.25">
      <c r="A47" s="17" t="s">
        <v>182</v>
      </c>
      <c r="B47" s="17" t="s">
        <v>85</v>
      </c>
      <c r="C47" s="17" t="s">
        <v>54</v>
      </c>
      <c r="D47" s="155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</row>
    <row r="48" spans="1:47" ht="13.8" thickBot="1" x14ac:dyDescent="0.3">
      <c r="A48" s="249" t="s">
        <v>129</v>
      </c>
      <c r="B48" s="250"/>
      <c r="C48" s="251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</row>
    <row r="49" ht="13.8" thickTop="1" x14ac:dyDescent="0.25"/>
  </sheetData>
  <autoFilter ref="A8:AB48"/>
  <mergeCells count="38">
    <mergeCell ref="B3:C3"/>
    <mergeCell ref="A48:C48"/>
    <mergeCell ref="C4:F4"/>
    <mergeCell ref="AC7:AD7"/>
    <mergeCell ref="AE7:AF7"/>
    <mergeCell ref="AE6:AL6"/>
    <mergeCell ref="O5:AU5"/>
    <mergeCell ref="D6:E7"/>
    <mergeCell ref="AU6:AU8"/>
    <mergeCell ref="O7:P7"/>
    <mergeCell ref="Q7:R7"/>
    <mergeCell ref="S7:T7"/>
    <mergeCell ref="U7:V7"/>
    <mergeCell ref="W7:X7"/>
    <mergeCell ref="Y7:Z7"/>
    <mergeCell ref="AA7:AB7"/>
    <mergeCell ref="AQ7:AR7"/>
    <mergeCell ref="AS7:AT7"/>
    <mergeCell ref="AG7:AH7"/>
    <mergeCell ref="AI7:AJ7"/>
    <mergeCell ref="AK7:AL7"/>
    <mergeCell ref="AM7:AN7"/>
    <mergeCell ref="AM6:AT6"/>
    <mergeCell ref="N6:N8"/>
    <mergeCell ref="O6:V6"/>
    <mergeCell ref="W6:AD6"/>
    <mergeCell ref="A5:A8"/>
    <mergeCell ref="B5:B8"/>
    <mergeCell ref="C5:C8"/>
    <mergeCell ref="D5:I5"/>
    <mergeCell ref="J5:J8"/>
    <mergeCell ref="K5:N5"/>
    <mergeCell ref="F6:G7"/>
    <mergeCell ref="H6:I7"/>
    <mergeCell ref="K6:K8"/>
    <mergeCell ref="L6:L8"/>
    <mergeCell ref="M6:M8"/>
    <mergeCell ref="AO7:AP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5"/>
  </sheetPr>
  <dimension ref="A1:AU49"/>
  <sheetViews>
    <sheetView zoomScale="80" zoomScaleNormal="80" workbookViewId="0">
      <pane xSplit="3" ySplit="8" topLeftCell="D30" activePane="bottomRight" state="frozen"/>
      <selection pane="topRight" activeCell="D1" sqref="D1"/>
      <selection pane="bottomLeft" activeCell="A9" sqref="A9"/>
      <selection pane="bottomRight" activeCell="A9" sqref="A9:C47"/>
    </sheetView>
  </sheetViews>
  <sheetFormatPr defaultColWidth="9.09765625" defaultRowHeight="13.2" x14ac:dyDescent="0.25"/>
  <cols>
    <col min="1" max="1" width="38" style="8" customWidth="1"/>
    <col min="2" max="2" width="17.296875" style="8" bestFit="1" customWidth="1"/>
    <col min="3" max="3" width="6.296875" style="9" customWidth="1"/>
    <col min="4" max="6" width="14.3984375" style="8" customWidth="1"/>
    <col min="7" max="27" width="11.59765625" style="8" customWidth="1"/>
    <col min="28" max="28" width="20.296875" style="8" customWidth="1"/>
    <col min="29" max="46" width="9.09765625" style="8"/>
    <col min="47" max="47" width="20.296875" style="8" customWidth="1"/>
    <col min="48" max="16384" width="9.09765625" style="8"/>
  </cols>
  <sheetData>
    <row r="1" spans="1:47" ht="21" x14ac:dyDescent="0.6">
      <c r="A1" s="186" t="s">
        <v>94</v>
      </c>
      <c r="B1" s="18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18"/>
      <c r="P1" s="18"/>
      <c r="Q1" s="18"/>
      <c r="R1" s="18"/>
      <c r="S1" s="18"/>
      <c r="T1" s="18"/>
    </row>
    <row r="2" spans="1:47" ht="21" x14ac:dyDescent="0.6">
      <c r="B2" s="285" t="s">
        <v>127</v>
      </c>
      <c r="C2" s="285"/>
      <c r="D2" s="285"/>
      <c r="E2" s="188"/>
      <c r="F2" s="188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</row>
    <row r="3" spans="1:47" ht="21" x14ac:dyDescent="0.6">
      <c r="B3" s="284" t="s">
        <v>185</v>
      </c>
      <c r="C3" s="284"/>
      <c r="D3" s="188"/>
      <c r="E3" s="188"/>
      <c r="F3" s="188"/>
      <c r="G3" s="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</row>
    <row r="4" spans="1:47" ht="21" x14ac:dyDescent="0.6">
      <c r="B4" s="183" t="s">
        <v>120</v>
      </c>
      <c r="C4" s="281">
        <f>ไฟฟ้า!C4:F4</f>
        <v>2562</v>
      </c>
      <c r="D4" s="281"/>
      <c r="E4" s="281"/>
      <c r="F4" s="281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85"/>
    </row>
    <row r="5" spans="1:47" s="29" customFormat="1" ht="18.75" customHeight="1" x14ac:dyDescent="0.6">
      <c r="A5" s="262" t="s">
        <v>55</v>
      </c>
      <c r="B5" s="262" t="s">
        <v>119</v>
      </c>
      <c r="C5" s="263" t="s">
        <v>42</v>
      </c>
      <c r="D5" s="265" t="s">
        <v>25</v>
      </c>
      <c r="E5" s="265"/>
      <c r="F5" s="265"/>
      <c r="G5" s="266"/>
      <c r="H5" s="266"/>
      <c r="I5" s="266"/>
      <c r="J5" s="267" t="s">
        <v>27</v>
      </c>
      <c r="K5" s="252" t="s">
        <v>122</v>
      </c>
      <c r="L5" s="252"/>
      <c r="M5" s="252"/>
      <c r="N5" s="252"/>
      <c r="O5" s="253" t="s">
        <v>121</v>
      </c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P5" s="253"/>
      <c r="AQ5" s="253"/>
      <c r="AR5" s="253"/>
      <c r="AS5" s="253"/>
      <c r="AT5" s="253"/>
      <c r="AU5" s="253"/>
    </row>
    <row r="6" spans="1:47" s="29" customFormat="1" ht="18.75" customHeight="1" x14ac:dyDescent="0.6">
      <c r="A6" s="262"/>
      <c r="B6" s="262"/>
      <c r="C6" s="264"/>
      <c r="D6" s="254" t="s">
        <v>26</v>
      </c>
      <c r="E6" s="254"/>
      <c r="F6" s="255" t="s">
        <v>87</v>
      </c>
      <c r="G6" s="255"/>
      <c r="H6" s="255" t="s">
        <v>88</v>
      </c>
      <c r="I6" s="255"/>
      <c r="J6" s="268"/>
      <c r="K6" s="256" t="s">
        <v>38</v>
      </c>
      <c r="L6" s="256" t="s">
        <v>39</v>
      </c>
      <c r="M6" s="256" t="s">
        <v>40</v>
      </c>
      <c r="N6" s="257" t="s">
        <v>96</v>
      </c>
      <c r="O6" s="258" t="s">
        <v>106</v>
      </c>
      <c r="P6" s="258"/>
      <c r="Q6" s="258"/>
      <c r="R6" s="258"/>
      <c r="S6" s="258"/>
      <c r="T6" s="258"/>
      <c r="U6" s="258"/>
      <c r="V6" s="258"/>
      <c r="W6" s="258" t="s">
        <v>108</v>
      </c>
      <c r="X6" s="258"/>
      <c r="Y6" s="258"/>
      <c r="Z6" s="258"/>
      <c r="AA6" s="258"/>
      <c r="AB6" s="258"/>
      <c r="AC6" s="258"/>
      <c r="AD6" s="258"/>
      <c r="AE6" s="258" t="s">
        <v>107</v>
      </c>
      <c r="AF6" s="258"/>
      <c r="AG6" s="258"/>
      <c r="AH6" s="258"/>
      <c r="AI6" s="258"/>
      <c r="AJ6" s="258"/>
      <c r="AK6" s="258"/>
      <c r="AL6" s="258"/>
      <c r="AM6" s="258" t="s">
        <v>109</v>
      </c>
      <c r="AN6" s="258"/>
      <c r="AO6" s="258"/>
      <c r="AP6" s="258"/>
      <c r="AQ6" s="258"/>
      <c r="AR6" s="258"/>
      <c r="AS6" s="258"/>
      <c r="AT6" s="258"/>
      <c r="AU6" s="273" t="s">
        <v>86</v>
      </c>
    </row>
    <row r="7" spans="1:47" s="29" customFormat="1" ht="25.5" customHeight="1" x14ac:dyDescent="0.6">
      <c r="A7" s="262"/>
      <c r="B7" s="262"/>
      <c r="C7" s="264"/>
      <c r="D7" s="254"/>
      <c r="E7" s="254"/>
      <c r="F7" s="255"/>
      <c r="G7" s="255"/>
      <c r="H7" s="255"/>
      <c r="I7" s="255"/>
      <c r="J7" s="268"/>
      <c r="K7" s="256"/>
      <c r="L7" s="256"/>
      <c r="M7" s="256"/>
      <c r="N7" s="257"/>
      <c r="O7" s="259" t="s">
        <v>28</v>
      </c>
      <c r="P7" s="259"/>
      <c r="Q7" s="259" t="s">
        <v>29</v>
      </c>
      <c r="R7" s="259"/>
      <c r="S7" s="259" t="s">
        <v>30</v>
      </c>
      <c r="T7" s="259"/>
      <c r="U7" s="261" t="s">
        <v>31</v>
      </c>
      <c r="V7" s="261"/>
      <c r="W7" s="259" t="s">
        <v>32</v>
      </c>
      <c r="X7" s="259"/>
      <c r="Y7" s="259" t="s">
        <v>33</v>
      </c>
      <c r="Z7" s="259"/>
      <c r="AA7" s="259" t="s">
        <v>34</v>
      </c>
      <c r="AB7" s="259"/>
      <c r="AC7" s="258" t="s">
        <v>31</v>
      </c>
      <c r="AD7" s="258"/>
      <c r="AE7" s="259" t="s">
        <v>35</v>
      </c>
      <c r="AF7" s="259"/>
      <c r="AG7" s="259" t="s">
        <v>36</v>
      </c>
      <c r="AH7" s="259"/>
      <c r="AI7" s="259" t="s">
        <v>37</v>
      </c>
      <c r="AJ7" s="259"/>
      <c r="AK7" s="258" t="s">
        <v>31</v>
      </c>
      <c r="AL7" s="258"/>
      <c r="AM7" s="259" t="s">
        <v>38</v>
      </c>
      <c r="AN7" s="259"/>
      <c r="AO7" s="259" t="s">
        <v>39</v>
      </c>
      <c r="AP7" s="259"/>
      <c r="AQ7" s="259" t="s">
        <v>40</v>
      </c>
      <c r="AR7" s="259"/>
      <c r="AS7" s="258" t="s">
        <v>31</v>
      </c>
      <c r="AT7" s="258"/>
      <c r="AU7" s="273"/>
    </row>
    <row r="8" spans="1:47" ht="21" x14ac:dyDescent="0.25">
      <c r="A8" s="262"/>
      <c r="B8" s="262"/>
      <c r="C8" s="264"/>
      <c r="D8" s="103" t="s">
        <v>8</v>
      </c>
      <c r="E8" s="78" t="s">
        <v>9</v>
      </c>
      <c r="F8" s="103" t="s">
        <v>8</v>
      </c>
      <c r="G8" s="78" t="s">
        <v>9</v>
      </c>
      <c r="H8" s="103" t="s">
        <v>8</v>
      </c>
      <c r="I8" s="78" t="s">
        <v>9</v>
      </c>
      <c r="J8" s="269"/>
      <c r="K8" s="256"/>
      <c r="L8" s="256"/>
      <c r="M8" s="256"/>
      <c r="N8" s="257"/>
      <c r="O8" s="103" t="s">
        <v>8</v>
      </c>
      <c r="P8" s="78" t="s">
        <v>9</v>
      </c>
      <c r="Q8" s="103" t="s">
        <v>8</v>
      </c>
      <c r="R8" s="78" t="s">
        <v>9</v>
      </c>
      <c r="S8" s="103" t="s">
        <v>8</v>
      </c>
      <c r="T8" s="78" t="s">
        <v>9</v>
      </c>
      <c r="U8" s="103" t="s">
        <v>8</v>
      </c>
      <c r="V8" s="78" t="s">
        <v>9</v>
      </c>
      <c r="W8" s="103" t="s">
        <v>8</v>
      </c>
      <c r="X8" s="78" t="s">
        <v>9</v>
      </c>
      <c r="Y8" s="103" t="s">
        <v>8</v>
      </c>
      <c r="Z8" s="78" t="s">
        <v>9</v>
      </c>
      <c r="AA8" s="103" t="s">
        <v>8</v>
      </c>
      <c r="AB8" s="78" t="s">
        <v>9</v>
      </c>
      <c r="AC8" s="103" t="s">
        <v>8</v>
      </c>
      <c r="AD8" s="78" t="s">
        <v>9</v>
      </c>
      <c r="AE8" s="103" t="s">
        <v>8</v>
      </c>
      <c r="AF8" s="78" t="s">
        <v>9</v>
      </c>
      <c r="AG8" s="103" t="s">
        <v>8</v>
      </c>
      <c r="AH8" s="78" t="s">
        <v>9</v>
      </c>
      <c r="AI8" s="103" t="s">
        <v>8</v>
      </c>
      <c r="AJ8" s="78" t="s">
        <v>9</v>
      </c>
      <c r="AK8" s="103" t="s">
        <v>8</v>
      </c>
      <c r="AL8" s="78" t="s">
        <v>9</v>
      </c>
      <c r="AM8" s="103" t="s">
        <v>8</v>
      </c>
      <c r="AN8" s="78" t="s">
        <v>9</v>
      </c>
      <c r="AO8" s="103" t="s">
        <v>8</v>
      </c>
      <c r="AP8" s="78" t="s">
        <v>9</v>
      </c>
      <c r="AQ8" s="103" t="s">
        <v>8</v>
      </c>
      <c r="AR8" s="78" t="s">
        <v>9</v>
      </c>
      <c r="AS8" s="103" t="s">
        <v>8</v>
      </c>
      <c r="AT8" s="78" t="s">
        <v>9</v>
      </c>
      <c r="AU8" s="273"/>
    </row>
    <row r="9" spans="1:47" x14ac:dyDescent="0.25">
      <c r="A9" s="15" t="s">
        <v>144</v>
      </c>
      <c r="B9" s="15" t="s">
        <v>60</v>
      </c>
      <c r="C9" s="15" t="s">
        <v>45</v>
      </c>
      <c r="D9" s="189">
        <f>ไฟฟ้า!D9+ประปา!D9+'โทรศัพท์ '!D9+'ไปรษณีย์ '!D9+'สื่อสาร '!D9</f>
        <v>0</v>
      </c>
      <c r="E9" s="189">
        <f>ไฟฟ้า!E9+ประปา!E9+'โทรศัพท์ '!E9+'ไปรษณีย์ '!E9+'สื่อสาร '!E9</f>
        <v>0</v>
      </c>
      <c r="F9" s="189">
        <f>ไฟฟ้า!F9+ประปา!F9+'โทรศัพท์ '!F9+'ไปรษณีย์ '!F9+'สื่อสาร '!F9</f>
        <v>0</v>
      </c>
      <c r="G9" s="189">
        <f>ไฟฟ้า!G9+ประปา!G9+'โทรศัพท์ '!G9+'ไปรษณีย์ '!G9+'สื่อสาร '!G9</f>
        <v>0</v>
      </c>
      <c r="H9" s="189">
        <f>ไฟฟ้า!H9+ประปา!H9+'โทรศัพท์ '!H9+'ไปรษณีย์ '!H9+'สื่อสาร '!H9</f>
        <v>0</v>
      </c>
      <c r="I9" s="189">
        <f>ไฟฟ้า!I9+ประปา!I9+'โทรศัพท์ '!I9+'ไปรษณีย์ '!I9+'สื่อสาร '!I9</f>
        <v>0</v>
      </c>
      <c r="J9" s="189">
        <f>ไฟฟ้า!J9+ประปา!J9+'โทรศัพท์ '!J9+'ไปรษณีย์ '!J9+'สื่อสาร '!J9</f>
        <v>0</v>
      </c>
      <c r="K9" s="189">
        <f>ไฟฟ้า!K9+ประปา!K9+'โทรศัพท์ '!K9+'ไปรษณีย์ '!K9+'สื่อสาร '!K9</f>
        <v>0</v>
      </c>
      <c r="L9" s="189">
        <f>ไฟฟ้า!L9+ประปา!L9+'โทรศัพท์ '!L9+'ไปรษณีย์ '!L9+'สื่อสาร '!L9</f>
        <v>0</v>
      </c>
      <c r="M9" s="189">
        <f>ไฟฟ้า!M9+ประปา!M9+'โทรศัพท์ '!M9+'ไปรษณีย์ '!M9+'สื่อสาร '!M9</f>
        <v>0</v>
      </c>
      <c r="N9" s="189">
        <f>ไฟฟ้า!N9+ประปา!N9+'โทรศัพท์ '!N9+'ไปรษณีย์ '!N9+'สื่อสาร '!N9</f>
        <v>0</v>
      </c>
      <c r="O9" s="189">
        <f>ไฟฟ้า!O9+ประปา!O9+'โทรศัพท์ '!O9+'ไปรษณีย์ '!O9+'สื่อสาร '!O9</f>
        <v>0</v>
      </c>
      <c r="P9" s="189">
        <f>ไฟฟ้า!P9+ประปา!P9+'โทรศัพท์ '!P9+'ไปรษณีย์ '!P9+'สื่อสาร '!P9</f>
        <v>0</v>
      </c>
      <c r="Q9" s="189">
        <f>ไฟฟ้า!Q9+ประปา!Q9+'โทรศัพท์ '!Q9+'ไปรษณีย์ '!Q9+'สื่อสาร '!Q9</f>
        <v>0</v>
      </c>
      <c r="R9" s="189">
        <f>ไฟฟ้า!R9+ประปา!R9+'โทรศัพท์ '!R9+'ไปรษณีย์ '!R9+'สื่อสาร '!R9</f>
        <v>0</v>
      </c>
      <c r="S9" s="189">
        <f>ไฟฟ้า!S9+ประปา!S9+'โทรศัพท์ '!S9+'ไปรษณีย์ '!S9+'สื่อสาร '!S9</f>
        <v>0</v>
      </c>
      <c r="T9" s="189">
        <f>ไฟฟ้า!T9+ประปา!T9+'โทรศัพท์ '!T9+'ไปรษณีย์ '!T9+'สื่อสาร '!T9</f>
        <v>0</v>
      </c>
      <c r="U9" s="189">
        <f>ไฟฟ้า!U9+ประปา!U9+'โทรศัพท์ '!U9+'ไปรษณีย์ '!U9+'สื่อสาร '!U9</f>
        <v>0</v>
      </c>
      <c r="V9" s="189">
        <f>ไฟฟ้า!V9+ประปา!V9+'โทรศัพท์ '!V9+'ไปรษณีย์ '!V9+'สื่อสาร '!V9</f>
        <v>0</v>
      </c>
      <c r="W9" s="189">
        <f>ไฟฟ้า!W9+ประปา!W9+'โทรศัพท์ '!W9+'ไปรษณีย์ '!W9+'สื่อสาร '!W9</f>
        <v>0</v>
      </c>
      <c r="X9" s="189">
        <f>ไฟฟ้า!X9+ประปา!X9+'โทรศัพท์ '!X9+'ไปรษณีย์ '!X9+'สื่อสาร '!X9</f>
        <v>0</v>
      </c>
      <c r="Y9" s="189">
        <f>ไฟฟ้า!Y9+ประปา!Y9+'โทรศัพท์ '!Y9+'ไปรษณีย์ '!Y9+'สื่อสาร '!Y9</f>
        <v>0</v>
      </c>
      <c r="Z9" s="189">
        <f>ไฟฟ้า!Z9+ประปา!Z9+'โทรศัพท์ '!Z9+'ไปรษณีย์ '!Z9+'สื่อสาร '!Z9</f>
        <v>0</v>
      </c>
      <c r="AA9" s="189">
        <f>ไฟฟ้า!AA9+ประปา!AA9+'โทรศัพท์ '!AA9+'ไปรษณีย์ '!AA9+'สื่อสาร '!AA9</f>
        <v>0</v>
      </c>
      <c r="AB9" s="189">
        <f>ไฟฟ้า!AB9+ประปา!AB9+'โทรศัพท์ '!AB9+'ไปรษณีย์ '!AB9+'สื่อสาร '!AB9</f>
        <v>0</v>
      </c>
      <c r="AC9" s="189">
        <f>ไฟฟ้า!AC9+ประปา!AC9+'โทรศัพท์ '!AC9+'ไปรษณีย์ '!AC9+'สื่อสาร '!AC9</f>
        <v>0</v>
      </c>
      <c r="AD9" s="189">
        <f>ไฟฟ้า!AD9+ประปา!AD9+'โทรศัพท์ '!AD9+'ไปรษณีย์ '!AD9+'สื่อสาร '!AD9</f>
        <v>0</v>
      </c>
      <c r="AE9" s="189">
        <f>ไฟฟ้า!AE9+ประปา!AE9+'โทรศัพท์ '!AE9+'ไปรษณีย์ '!AE9+'สื่อสาร '!AE9</f>
        <v>0</v>
      </c>
      <c r="AF9" s="189">
        <f>ไฟฟ้า!AF9+ประปา!AF9+'โทรศัพท์ '!AF9+'ไปรษณีย์ '!AF9+'สื่อสาร '!AF9</f>
        <v>0</v>
      </c>
      <c r="AG9" s="189">
        <f>ไฟฟ้า!AG9+ประปา!AG9+'โทรศัพท์ '!AG9+'ไปรษณีย์ '!AG9+'สื่อสาร '!AG9</f>
        <v>0</v>
      </c>
      <c r="AH9" s="189">
        <f>ไฟฟ้า!AH9+ประปา!AH9+'โทรศัพท์ '!AH9+'ไปรษณีย์ '!AH9+'สื่อสาร '!AH9</f>
        <v>0</v>
      </c>
      <c r="AI9" s="189">
        <f>ไฟฟ้า!AI9+ประปา!AI9+'โทรศัพท์ '!AI9+'ไปรษณีย์ '!AI9+'สื่อสาร '!AI9</f>
        <v>0</v>
      </c>
      <c r="AJ9" s="189">
        <f>ไฟฟ้า!AJ9+ประปา!AJ9+'โทรศัพท์ '!AJ9+'ไปรษณีย์ '!AJ9+'สื่อสาร '!AJ9</f>
        <v>0</v>
      </c>
      <c r="AK9" s="189">
        <f>ไฟฟ้า!AK9+ประปา!AK9+'โทรศัพท์ '!AK9+'ไปรษณีย์ '!AK9+'สื่อสาร '!AK9</f>
        <v>0</v>
      </c>
      <c r="AL9" s="189">
        <f>ไฟฟ้า!AL9+ประปา!AL9+'โทรศัพท์ '!AL9+'ไปรษณีย์ '!AL9+'สื่อสาร '!AL9</f>
        <v>0</v>
      </c>
      <c r="AM9" s="189">
        <f>ไฟฟ้า!AM9+ประปา!AM9+'โทรศัพท์ '!AM9+'ไปรษณีย์ '!AM9+'สื่อสาร '!AM9</f>
        <v>0</v>
      </c>
      <c r="AN9" s="189">
        <f>ไฟฟ้า!AN9+ประปา!AN9+'โทรศัพท์ '!AN9+'ไปรษณีย์ '!AN9+'สื่อสาร '!AN9</f>
        <v>0</v>
      </c>
      <c r="AO9" s="189">
        <f>ไฟฟ้า!AO9+ประปา!AO9+'โทรศัพท์ '!AO9+'ไปรษณีย์ '!AO9+'สื่อสาร '!AO9</f>
        <v>0</v>
      </c>
      <c r="AP9" s="189">
        <f>ไฟฟ้า!AP9+ประปา!AP9+'โทรศัพท์ '!AP9+'ไปรษณีย์ '!AP9+'สื่อสาร '!AP9</f>
        <v>0</v>
      </c>
      <c r="AQ9" s="189">
        <f>ไฟฟ้า!AQ9+ประปา!AQ9+'โทรศัพท์ '!AQ9+'ไปรษณีย์ '!AQ9+'สื่อสาร '!AQ9</f>
        <v>0</v>
      </c>
      <c r="AR9" s="189">
        <f>ไฟฟ้า!AR9+ประปา!AR9+'โทรศัพท์ '!AR9+'ไปรษณีย์ '!AR9+'สื่อสาร '!AR9</f>
        <v>0</v>
      </c>
      <c r="AS9" s="189">
        <f>ไฟฟ้า!AS9+ประปา!AS9+'โทรศัพท์ '!AS9+'ไปรษณีย์ '!AS9+'สื่อสาร '!AS9</f>
        <v>0</v>
      </c>
      <c r="AT9" s="189">
        <f>ไฟฟ้า!AT9+ประปา!AT9+'โทรศัพท์ '!AT9+'ไปรษณีย์ '!AT9+'สื่อสาร '!AT9</f>
        <v>0</v>
      </c>
      <c r="AU9" s="189">
        <f>ไฟฟ้า!AU9+ประปา!AU9+'โทรศัพท์ '!AU9+'ไปรษณีย์ '!AU9+'สื่อสาร '!AU9</f>
        <v>0</v>
      </c>
    </row>
    <row r="10" spans="1:47" x14ac:dyDescent="0.25">
      <c r="A10" s="16" t="s">
        <v>145</v>
      </c>
      <c r="B10" s="16" t="s">
        <v>79</v>
      </c>
      <c r="C10" s="16" t="s">
        <v>53</v>
      </c>
      <c r="D10" s="192">
        <f>ไฟฟ้า!D10+ประปา!D10+'โทรศัพท์ '!D10+'ไปรษณีย์ '!D10+'สื่อสาร '!D10</f>
        <v>0</v>
      </c>
      <c r="E10" s="192">
        <f>ไฟฟ้า!E10+ประปา!E10+'โทรศัพท์ '!E10+'ไปรษณีย์ '!E10+'สื่อสาร '!E10</f>
        <v>0</v>
      </c>
      <c r="F10" s="192">
        <f>ไฟฟ้า!F10+ประปา!F10+'โทรศัพท์ '!F10+'ไปรษณีย์ '!F10+'สื่อสาร '!F10</f>
        <v>0</v>
      </c>
      <c r="G10" s="192">
        <f>ไฟฟ้า!G10+ประปา!G10+'โทรศัพท์ '!G10+'ไปรษณีย์ '!G10+'สื่อสาร '!G10</f>
        <v>0</v>
      </c>
      <c r="H10" s="192">
        <f>ไฟฟ้า!H10+ประปา!H10+'โทรศัพท์ '!H10+'ไปรษณีย์ '!H10+'สื่อสาร '!H10</f>
        <v>0</v>
      </c>
      <c r="I10" s="192">
        <f>ไฟฟ้า!I10+ประปา!I10+'โทรศัพท์ '!I10+'ไปรษณีย์ '!I10+'สื่อสาร '!I10</f>
        <v>0</v>
      </c>
      <c r="J10" s="192">
        <f>ไฟฟ้า!J10+ประปา!J10+'โทรศัพท์ '!J10+'ไปรษณีย์ '!J10+'สื่อสาร '!J10</f>
        <v>0</v>
      </c>
      <c r="K10" s="192">
        <f>ไฟฟ้า!K10+ประปา!K10+'โทรศัพท์ '!K10+'ไปรษณีย์ '!K10+'สื่อสาร '!K10</f>
        <v>0</v>
      </c>
      <c r="L10" s="192">
        <f>ไฟฟ้า!L10+ประปา!L10+'โทรศัพท์ '!L10+'ไปรษณีย์ '!L10+'สื่อสาร '!L10</f>
        <v>0</v>
      </c>
      <c r="M10" s="192">
        <f>ไฟฟ้า!M10+ประปา!M10+'โทรศัพท์ '!M10+'ไปรษณีย์ '!M10+'สื่อสาร '!M10</f>
        <v>0</v>
      </c>
      <c r="N10" s="192">
        <f>ไฟฟ้า!N10+ประปา!N10+'โทรศัพท์ '!N10+'ไปรษณีย์ '!N10+'สื่อสาร '!N10</f>
        <v>0</v>
      </c>
      <c r="O10" s="192">
        <f>ไฟฟ้า!O10+ประปา!O10+'โทรศัพท์ '!O10+'ไปรษณีย์ '!O10+'สื่อสาร '!O10</f>
        <v>0</v>
      </c>
      <c r="P10" s="192">
        <f>ไฟฟ้า!P10+ประปา!P10+'โทรศัพท์ '!P10+'ไปรษณีย์ '!P10+'สื่อสาร '!P10</f>
        <v>0</v>
      </c>
      <c r="Q10" s="192">
        <f>ไฟฟ้า!Q10+ประปา!Q10+'โทรศัพท์ '!Q10+'ไปรษณีย์ '!Q10+'สื่อสาร '!Q10</f>
        <v>0</v>
      </c>
      <c r="R10" s="192">
        <f>ไฟฟ้า!R10+ประปา!R10+'โทรศัพท์ '!R10+'ไปรษณีย์ '!R10+'สื่อสาร '!R10</f>
        <v>0</v>
      </c>
      <c r="S10" s="192">
        <f>ไฟฟ้า!S10+ประปา!S10+'โทรศัพท์ '!S10+'ไปรษณีย์ '!S10+'สื่อสาร '!S10</f>
        <v>0</v>
      </c>
      <c r="T10" s="192">
        <f>ไฟฟ้า!T10+ประปา!T10+'โทรศัพท์ '!T10+'ไปรษณีย์ '!T10+'สื่อสาร '!T10</f>
        <v>0</v>
      </c>
      <c r="U10" s="192">
        <f>ไฟฟ้า!U10+ประปา!U10+'โทรศัพท์ '!U10+'ไปรษณีย์ '!U10+'สื่อสาร '!U10</f>
        <v>0</v>
      </c>
      <c r="V10" s="192">
        <f>ไฟฟ้า!V10+ประปา!V10+'โทรศัพท์ '!V10+'ไปรษณีย์ '!V10+'สื่อสาร '!V10</f>
        <v>0</v>
      </c>
      <c r="W10" s="192">
        <f>ไฟฟ้า!W10+ประปา!W10+'โทรศัพท์ '!W10+'ไปรษณีย์ '!W10+'สื่อสาร '!W10</f>
        <v>0</v>
      </c>
      <c r="X10" s="192">
        <f>ไฟฟ้า!X10+ประปา!X10+'โทรศัพท์ '!X10+'ไปรษณีย์ '!X10+'สื่อสาร '!X10</f>
        <v>0</v>
      </c>
      <c r="Y10" s="192">
        <f>ไฟฟ้า!Y10+ประปา!Y10+'โทรศัพท์ '!Y10+'ไปรษณีย์ '!Y10+'สื่อสาร '!Y10</f>
        <v>0</v>
      </c>
      <c r="Z10" s="192">
        <f>ไฟฟ้า!Z10+ประปา!Z10+'โทรศัพท์ '!Z10+'ไปรษณีย์ '!Z10+'สื่อสาร '!Z10</f>
        <v>0</v>
      </c>
      <c r="AA10" s="192">
        <f>ไฟฟ้า!AA10+ประปา!AA10+'โทรศัพท์ '!AA10+'ไปรษณีย์ '!AA10+'สื่อสาร '!AA10</f>
        <v>0</v>
      </c>
      <c r="AB10" s="192">
        <f>ไฟฟ้า!AB10+ประปา!AB10+'โทรศัพท์ '!AB10+'ไปรษณีย์ '!AB10+'สื่อสาร '!AB10</f>
        <v>0</v>
      </c>
      <c r="AC10" s="192">
        <f>ไฟฟ้า!AC10+ประปา!AC10+'โทรศัพท์ '!AC10+'ไปรษณีย์ '!AC10+'สื่อสาร '!AC10</f>
        <v>0</v>
      </c>
      <c r="AD10" s="192">
        <f>ไฟฟ้า!AD10+ประปา!AD10+'โทรศัพท์ '!AD10+'ไปรษณีย์ '!AD10+'สื่อสาร '!AD10</f>
        <v>0</v>
      </c>
      <c r="AE10" s="192">
        <f>ไฟฟ้า!AE10+ประปา!AE10+'โทรศัพท์ '!AE10+'ไปรษณีย์ '!AE10+'สื่อสาร '!AE10</f>
        <v>0</v>
      </c>
      <c r="AF10" s="192">
        <f>ไฟฟ้า!AF10+ประปา!AF10+'โทรศัพท์ '!AF10+'ไปรษณีย์ '!AF10+'สื่อสาร '!AF10</f>
        <v>0</v>
      </c>
      <c r="AG10" s="192">
        <f>ไฟฟ้า!AG10+ประปา!AG10+'โทรศัพท์ '!AG10+'ไปรษณีย์ '!AG10+'สื่อสาร '!AG10</f>
        <v>0</v>
      </c>
      <c r="AH10" s="192">
        <f>ไฟฟ้า!AH10+ประปา!AH10+'โทรศัพท์ '!AH10+'ไปรษณีย์ '!AH10+'สื่อสาร '!AH10</f>
        <v>0</v>
      </c>
      <c r="AI10" s="192">
        <f>ไฟฟ้า!AI10+ประปา!AI10+'โทรศัพท์ '!AI10+'ไปรษณีย์ '!AI10+'สื่อสาร '!AI10</f>
        <v>0</v>
      </c>
      <c r="AJ10" s="192">
        <f>ไฟฟ้า!AJ10+ประปา!AJ10+'โทรศัพท์ '!AJ10+'ไปรษณีย์ '!AJ10+'สื่อสาร '!AJ10</f>
        <v>0</v>
      </c>
      <c r="AK10" s="192">
        <f>ไฟฟ้า!AK10+ประปา!AK10+'โทรศัพท์ '!AK10+'ไปรษณีย์ '!AK10+'สื่อสาร '!AK10</f>
        <v>0</v>
      </c>
      <c r="AL10" s="192">
        <f>ไฟฟ้า!AL10+ประปา!AL10+'โทรศัพท์ '!AL10+'ไปรษณีย์ '!AL10+'สื่อสาร '!AL10</f>
        <v>0</v>
      </c>
      <c r="AM10" s="192">
        <f>ไฟฟ้า!AM10+ประปา!AM10+'โทรศัพท์ '!AM10+'ไปรษณีย์ '!AM10+'สื่อสาร '!AM10</f>
        <v>0</v>
      </c>
      <c r="AN10" s="192">
        <f>ไฟฟ้า!AN10+ประปา!AN10+'โทรศัพท์ '!AN10+'ไปรษณีย์ '!AN10+'สื่อสาร '!AN10</f>
        <v>0</v>
      </c>
      <c r="AO10" s="192">
        <f>ไฟฟ้า!AO10+ประปา!AO10+'โทรศัพท์ '!AO10+'ไปรษณีย์ '!AO10+'สื่อสาร '!AO10</f>
        <v>0</v>
      </c>
      <c r="AP10" s="192">
        <f>ไฟฟ้า!AP10+ประปา!AP10+'โทรศัพท์ '!AP10+'ไปรษณีย์ '!AP10+'สื่อสาร '!AP10</f>
        <v>0</v>
      </c>
      <c r="AQ10" s="192">
        <f>ไฟฟ้า!AQ10+ประปา!AQ10+'โทรศัพท์ '!AQ10+'ไปรษณีย์ '!AQ10+'สื่อสาร '!AQ10</f>
        <v>0</v>
      </c>
      <c r="AR10" s="192">
        <f>ไฟฟ้า!AR10+ประปา!AR10+'โทรศัพท์ '!AR10+'ไปรษณีย์ '!AR10+'สื่อสาร '!AR10</f>
        <v>0</v>
      </c>
      <c r="AS10" s="192">
        <f>ไฟฟ้า!AS10+ประปา!AS10+'โทรศัพท์ '!AS10+'ไปรษณีย์ '!AS10+'สื่อสาร '!AS10</f>
        <v>0</v>
      </c>
      <c r="AT10" s="192">
        <f>ไฟฟ้า!AT10+ประปา!AT10+'โทรศัพท์ '!AT10+'ไปรษณีย์ '!AT10+'สื่อสาร '!AT10</f>
        <v>0</v>
      </c>
      <c r="AU10" s="192">
        <f>ไฟฟ้า!AU10+ประปา!AU10+'โทรศัพท์ '!AU10+'ไปรษณีย์ '!AU10+'สื่อสาร '!AU10</f>
        <v>0</v>
      </c>
    </row>
    <row r="11" spans="1:47" x14ac:dyDescent="0.25">
      <c r="A11" s="16" t="s">
        <v>146</v>
      </c>
      <c r="B11" s="16" t="s">
        <v>68</v>
      </c>
      <c r="C11" s="16" t="s">
        <v>52</v>
      </c>
      <c r="D11" s="192">
        <f>ไฟฟ้า!D11+ประปา!D11+'โทรศัพท์ '!D11+'ไปรษณีย์ '!D11+'สื่อสาร '!D11</f>
        <v>0</v>
      </c>
      <c r="E11" s="192">
        <f>ไฟฟ้า!E11+ประปา!E11+'โทรศัพท์ '!E11+'ไปรษณีย์ '!E11+'สื่อสาร '!E11</f>
        <v>0</v>
      </c>
      <c r="F11" s="192">
        <f>ไฟฟ้า!F11+ประปา!F11+'โทรศัพท์ '!F11+'ไปรษณีย์ '!F11+'สื่อสาร '!F11</f>
        <v>0</v>
      </c>
      <c r="G11" s="192">
        <f>ไฟฟ้า!G11+ประปา!G11+'โทรศัพท์ '!G11+'ไปรษณีย์ '!G11+'สื่อสาร '!G11</f>
        <v>0</v>
      </c>
      <c r="H11" s="192">
        <f>ไฟฟ้า!H11+ประปา!H11+'โทรศัพท์ '!H11+'ไปรษณีย์ '!H11+'สื่อสาร '!H11</f>
        <v>0</v>
      </c>
      <c r="I11" s="192">
        <f>ไฟฟ้า!I11+ประปา!I11+'โทรศัพท์ '!I11+'ไปรษณีย์ '!I11+'สื่อสาร '!I11</f>
        <v>0</v>
      </c>
      <c r="J11" s="192">
        <f>ไฟฟ้า!J11+ประปา!J11+'โทรศัพท์ '!J11+'ไปรษณีย์ '!J11+'สื่อสาร '!J11</f>
        <v>0</v>
      </c>
      <c r="K11" s="192">
        <f>ไฟฟ้า!K11+ประปา!K11+'โทรศัพท์ '!K11+'ไปรษณีย์ '!K11+'สื่อสาร '!K11</f>
        <v>0</v>
      </c>
      <c r="L11" s="192">
        <f>ไฟฟ้า!L11+ประปา!L11+'โทรศัพท์ '!L11+'ไปรษณีย์ '!L11+'สื่อสาร '!L11</f>
        <v>0</v>
      </c>
      <c r="M11" s="192">
        <f>ไฟฟ้า!M11+ประปา!M11+'โทรศัพท์ '!M11+'ไปรษณีย์ '!M11+'สื่อสาร '!M11</f>
        <v>0</v>
      </c>
      <c r="N11" s="192">
        <f>ไฟฟ้า!N11+ประปา!N11+'โทรศัพท์ '!N11+'ไปรษณีย์ '!N11+'สื่อสาร '!N11</f>
        <v>0</v>
      </c>
      <c r="O11" s="192">
        <f>ไฟฟ้า!O11+ประปา!O11+'โทรศัพท์ '!O11+'ไปรษณีย์ '!O11+'สื่อสาร '!O11</f>
        <v>0</v>
      </c>
      <c r="P11" s="192">
        <f>ไฟฟ้า!P11+ประปา!P11+'โทรศัพท์ '!P11+'ไปรษณีย์ '!P11+'สื่อสาร '!P11</f>
        <v>0</v>
      </c>
      <c r="Q11" s="192">
        <f>ไฟฟ้า!Q11+ประปา!Q11+'โทรศัพท์ '!Q11+'ไปรษณีย์ '!Q11+'สื่อสาร '!Q11</f>
        <v>0</v>
      </c>
      <c r="R11" s="192">
        <f>ไฟฟ้า!R11+ประปา!R11+'โทรศัพท์ '!R11+'ไปรษณีย์ '!R11+'สื่อสาร '!R11</f>
        <v>0</v>
      </c>
      <c r="S11" s="192">
        <f>ไฟฟ้า!S11+ประปา!S11+'โทรศัพท์ '!S11+'ไปรษณีย์ '!S11+'สื่อสาร '!S11</f>
        <v>0</v>
      </c>
      <c r="T11" s="192">
        <f>ไฟฟ้า!T11+ประปา!T11+'โทรศัพท์ '!T11+'ไปรษณีย์ '!T11+'สื่อสาร '!T11</f>
        <v>0</v>
      </c>
      <c r="U11" s="192">
        <f>ไฟฟ้า!U11+ประปา!U11+'โทรศัพท์ '!U11+'ไปรษณีย์ '!U11+'สื่อสาร '!U11</f>
        <v>0</v>
      </c>
      <c r="V11" s="192">
        <f>ไฟฟ้า!V11+ประปา!V11+'โทรศัพท์ '!V11+'ไปรษณีย์ '!V11+'สื่อสาร '!V11</f>
        <v>0</v>
      </c>
      <c r="W11" s="192">
        <f>ไฟฟ้า!W11+ประปา!W11+'โทรศัพท์ '!W11+'ไปรษณีย์ '!W11+'สื่อสาร '!W11</f>
        <v>0</v>
      </c>
      <c r="X11" s="192">
        <f>ไฟฟ้า!X11+ประปา!X11+'โทรศัพท์ '!X11+'ไปรษณีย์ '!X11+'สื่อสาร '!X11</f>
        <v>0</v>
      </c>
      <c r="Y11" s="192">
        <f>ไฟฟ้า!Y11+ประปา!Y11+'โทรศัพท์ '!Y11+'ไปรษณีย์ '!Y11+'สื่อสาร '!Y11</f>
        <v>0</v>
      </c>
      <c r="Z11" s="192">
        <f>ไฟฟ้า!Z11+ประปา!Z11+'โทรศัพท์ '!Z11+'ไปรษณีย์ '!Z11+'สื่อสาร '!Z11</f>
        <v>0</v>
      </c>
      <c r="AA11" s="192">
        <f>ไฟฟ้า!AA11+ประปา!AA11+'โทรศัพท์ '!AA11+'ไปรษณีย์ '!AA11+'สื่อสาร '!AA11</f>
        <v>0</v>
      </c>
      <c r="AB11" s="192">
        <f>ไฟฟ้า!AB11+ประปา!AB11+'โทรศัพท์ '!AB11+'ไปรษณีย์ '!AB11+'สื่อสาร '!AB11</f>
        <v>0</v>
      </c>
      <c r="AC11" s="192">
        <f>ไฟฟ้า!AC11+ประปา!AC11+'โทรศัพท์ '!AC11+'ไปรษณีย์ '!AC11+'สื่อสาร '!AC11</f>
        <v>0</v>
      </c>
      <c r="AD11" s="192">
        <f>ไฟฟ้า!AD11+ประปา!AD11+'โทรศัพท์ '!AD11+'ไปรษณีย์ '!AD11+'สื่อสาร '!AD11</f>
        <v>0</v>
      </c>
      <c r="AE11" s="192">
        <f>ไฟฟ้า!AE11+ประปา!AE11+'โทรศัพท์ '!AE11+'ไปรษณีย์ '!AE11+'สื่อสาร '!AE11</f>
        <v>0</v>
      </c>
      <c r="AF11" s="192">
        <f>ไฟฟ้า!AF11+ประปา!AF11+'โทรศัพท์ '!AF11+'ไปรษณีย์ '!AF11+'สื่อสาร '!AF11</f>
        <v>0</v>
      </c>
      <c r="AG11" s="192">
        <f>ไฟฟ้า!AG11+ประปา!AG11+'โทรศัพท์ '!AG11+'ไปรษณีย์ '!AG11+'สื่อสาร '!AG11</f>
        <v>0</v>
      </c>
      <c r="AH11" s="192">
        <f>ไฟฟ้า!AH11+ประปา!AH11+'โทรศัพท์ '!AH11+'ไปรษณีย์ '!AH11+'สื่อสาร '!AH11</f>
        <v>0</v>
      </c>
      <c r="AI11" s="192">
        <f>ไฟฟ้า!AI11+ประปา!AI11+'โทรศัพท์ '!AI11+'ไปรษณีย์ '!AI11+'สื่อสาร '!AI11</f>
        <v>0</v>
      </c>
      <c r="AJ11" s="192">
        <f>ไฟฟ้า!AJ11+ประปา!AJ11+'โทรศัพท์ '!AJ11+'ไปรษณีย์ '!AJ11+'สื่อสาร '!AJ11</f>
        <v>0</v>
      </c>
      <c r="AK11" s="192">
        <f>ไฟฟ้า!AK11+ประปา!AK11+'โทรศัพท์ '!AK11+'ไปรษณีย์ '!AK11+'สื่อสาร '!AK11</f>
        <v>0</v>
      </c>
      <c r="AL11" s="192">
        <f>ไฟฟ้า!AL11+ประปา!AL11+'โทรศัพท์ '!AL11+'ไปรษณีย์ '!AL11+'สื่อสาร '!AL11</f>
        <v>0</v>
      </c>
      <c r="AM11" s="192">
        <f>ไฟฟ้า!AM11+ประปา!AM11+'โทรศัพท์ '!AM11+'ไปรษณีย์ '!AM11+'สื่อสาร '!AM11</f>
        <v>0</v>
      </c>
      <c r="AN11" s="192">
        <f>ไฟฟ้า!AN11+ประปา!AN11+'โทรศัพท์ '!AN11+'ไปรษณีย์ '!AN11+'สื่อสาร '!AN11</f>
        <v>0</v>
      </c>
      <c r="AO11" s="192">
        <f>ไฟฟ้า!AO11+ประปา!AO11+'โทรศัพท์ '!AO11+'ไปรษณีย์ '!AO11+'สื่อสาร '!AO11</f>
        <v>0</v>
      </c>
      <c r="AP11" s="192">
        <f>ไฟฟ้า!AP11+ประปา!AP11+'โทรศัพท์ '!AP11+'ไปรษณีย์ '!AP11+'สื่อสาร '!AP11</f>
        <v>0</v>
      </c>
      <c r="AQ11" s="192">
        <f>ไฟฟ้า!AQ11+ประปา!AQ11+'โทรศัพท์ '!AQ11+'ไปรษณีย์ '!AQ11+'สื่อสาร '!AQ11</f>
        <v>0</v>
      </c>
      <c r="AR11" s="192">
        <f>ไฟฟ้า!AR11+ประปา!AR11+'โทรศัพท์ '!AR11+'ไปรษณีย์ '!AR11+'สื่อสาร '!AR11</f>
        <v>0</v>
      </c>
      <c r="AS11" s="192">
        <f>ไฟฟ้า!AS11+ประปา!AS11+'โทรศัพท์ '!AS11+'ไปรษณีย์ '!AS11+'สื่อสาร '!AS11</f>
        <v>0</v>
      </c>
      <c r="AT11" s="192">
        <f>ไฟฟ้า!AT11+ประปา!AT11+'โทรศัพท์ '!AT11+'ไปรษณีย์ '!AT11+'สื่อสาร '!AT11</f>
        <v>0</v>
      </c>
      <c r="AU11" s="192">
        <f>ไฟฟ้า!AU11+ประปา!AU11+'โทรศัพท์ '!AU11+'ไปรษณีย์ '!AU11+'สื่อสาร '!AU11</f>
        <v>0</v>
      </c>
    </row>
    <row r="12" spans="1:47" x14ac:dyDescent="0.25">
      <c r="A12" s="16" t="s">
        <v>147</v>
      </c>
      <c r="B12" s="16" t="s">
        <v>77</v>
      </c>
      <c r="C12" s="16" t="s">
        <v>47</v>
      </c>
      <c r="D12" s="192">
        <f>ไฟฟ้า!D12+ประปา!D12+'โทรศัพท์ '!D12+'ไปรษณีย์ '!D12+'สื่อสาร '!D12</f>
        <v>0</v>
      </c>
      <c r="E12" s="192">
        <f>ไฟฟ้า!E12+ประปา!E12+'โทรศัพท์ '!E12+'ไปรษณีย์ '!E12+'สื่อสาร '!E12</f>
        <v>0</v>
      </c>
      <c r="F12" s="192">
        <f>ไฟฟ้า!F12+ประปา!F12+'โทรศัพท์ '!F12+'ไปรษณีย์ '!F12+'สื่อสาร '!F12</f>
        <v>0</v>
      </c>
      <c r="G12" s="192">
        <f>ไฟฟ้า!G12+ประปา!G12+'โทรศัพท์ '!G12+'ไปรษณีย์ '!G12+'สื่อสาร '!G12</f>
        <v>0</v>
      </c>
      <c r="H12" s="192">
        <f>ไฟฟ้า!H12+ประปา!H12+'โทรศัพท์ '!H12+'ไปรษณีย์ '!H12+'สื่อสาร '!H12</f>
        <v>0</v>
      </c>
      <c r="I12" s="192">
        <f>ไฟฟ้า!I12+ประปา!I12+'โทรศัพท์ '!I12+'ไปรษณีย์ '!I12+'สื่อสาร '!I12</f>
        <v>0</v>
      </c>
      <c r="J12" s="192">
        <f>ไฟฟ้า!J12+ประปา!J12+'โทรศัพท์ '!J12+'ไปรษณีย์ '!J12+'สื่อสาร '!J12</f>
        <v>0</v>
      </c>
      <c r="K12" s="192">
        <f>ไฟฟ้า!K12+ประปา!K12+'โทรศัพท์ '!K12+'ไปรษณีย์ '!K12+'สื่อสาร '!K12</f>
        <v>0</v>
      </c>
      <c r="L12" s="192">
        <f>ไฟฟ้า!L12+ประปา!L12+'โทรศัพท์ '!L12+'ไปรษณีย์ '!L12+'สื่อสาร '!L12</f>
        <v>0</v>
      </c>
      <c r="M12" s="192">
        <f>ไฟฟ้า!M12+ประปา!M12+'โทรศัพท์ '!M12+'ไปรษณีย์ '!M12+'สื่อสาร '!M12</f>
        <v>0</v>
      </c>
      <c r="N12" s="192">
        <f>ไฟฟ้า!N12+ประปา!N12+'โทรศัพท์ '!N12+'ไปรษณีย์ '!N12+'สื่อสาร '!N12</f>
        <v>0</v>
      </c>
      <c r="O12" s="192">
        <f>ไฟฟ้า!O12+ประปา!O12+'โทรศัพท์ '!O12+'ไปรษณีย์ '!O12+'สื่อสาร '!O12</f>
        <v>0</v>
      </c>
      <c r="P12" s="192">
        <f>ไฟฟ้า!P12+ประปา!P12+'โทรศัพท์ '!P12+'ไปรษณีย์ '!P12+'สื่อสาร '!P12</f>
        <v>0</v>
      </c>
      <c r="Q12" s="192">
        <f>ไฟฟ้า!Q12+ประปา!Q12+'โทรศัพท์ '!Q12+'ไปรษณีย์ '!Q12+'สื่อสาร '!Q12</f>
        <v>0</v>
      </c>
      <c r="R12" s="192">
        <f>ไฟฟ้า!R12+ประปา!R12+'โทรศัพท์ '!R12+'ไปรษณีย์ '!R12+'สื่อสาร '!R12</f>
        <v>0</v>
      </c>
      <c r="S12" s="192">
        <f>ไฟฟ้า!S12+ประปา!S12+'โทรศัพท์ '!S12+'ไปรษณีย์ '!S12+'สื่อสาร '!S12</f>
        <v>0</v>
      </c>
      <c r="T12" s="192">
        <f>ไฟฟ้า!T12+ประปา!T12+'โทรศัพท์ '!T12+'ไปรษณีย์ '!T12+'สื่อสาร '!T12</f>
        <v>0</v>
      </c>
      <c r="U12" s="192">
        <f>ไฟฟ้า!U12+ประปา!U12+'โทรศัพท์ '!U12+'ไปรษณีย์ '!U12+'สื่อสาร '!U12</f>
        <v>0</v>
      </c>
      <c r="V12" s="192">
        <f>ไฟฟ้า!V12+ประปา!V12+'โทรศัพท์ '!V12+'ไปรษณีย์ '!V12+'สื่อสาร '!V12</f>
        <v>0</v>
      </c>
      <c r="W12" s="192">
        <f>ไฟฟ้า!W12+ประปา!W12+'โทรศัพท์ '!W12+'ไปรษณีย์ '!W12+'สื่อสาร '!W12</f>
        <v>0</v>
      </c>
      <c r="X12" s="192">
        <f>ไฟฟ้า!X12+ประปา!X12+'โทรศัพท์ '!X12+'ไปรษณีย์ '!X12+'สื่อสาร '!X12</f>
        <v>0</v>
      </c>
      <c r="Y12" s="192">
        <f>ไฟฟ้า!Y12+ประปา!Y12+'โทรศัพท์ '!Y12+'ไปรษณีย์ '!Y12+'สื่อสาร '!Y12</f>
        <v>0</v>
      </c>
      <c r="Z12" s="192">
        <f>ไฟฟ้า!Z12+ประปา!Z12+'โทรศัพท์ '!Z12+'ไปรษณีย์ '!Z12+'สื่อสาร '!Z12</f>
        <v>0</v>
      </c>
      <c r="AA12" s="192">
        <f>ไฟฟ้า!AA12+ประปา!AA12+'โทรศัพท์ '!AA12+'ไปรษณีย์ '!AA12+'สื่อสาร '!AA12</f>
        <v>0</v>
      </c>
      <c r="AB12" s="192">
        <f>ไฟฟ้า!AB12+ประปา!AB12+'โทรศัพท์ '!AB12+'ไปรษณีย์ '!AB12+'สื่อสาร '!AB12</f>
        <v>0</v>
      </c>
      <c r="AC12" s="192">
        <f>ไฟฟ้า!AC12+ประปา!AC12+'โทรศัพท์ '!AC12+'ไปรษณีย์ '!AC12+'สื่อสาร '!AC12</f>
        <v>0</v>
      </c>
      <c r="AD12" s="192">
        <f>ไฟฟ้า!AD12+ประปา!AD12+'โทรศัพท์ '!AD12+'ไปรษณีย์ '!AD12+'สื่อสาร '!AD12</f>
        <v>0</v>
      </c>
      <c r="AE12" s="192">
        <f>ไฟฟ้า!AE12+ประปา!AE12+'โทรศัพท์ '!AE12+'ไปรษณีย์ '!AE12+'สื่อสาร '!AE12</f>
        <v>0</v>
      </c>
      <c r="AF12" s="192">
        <f>ไฟฟ้า!AF12+ประปา!AF12+'โทรศัพท์ '!AF12+'ไปรษณีย์ '!AF12+'สื่อสาร '!AF12</f>
        <v>0</v>
      </c>
      <c r="AG12" s="192">
        <f>ไฟฟ้า!AG12+ประปา!AG12+'โทรศัพท์ '!AG12+'ไปรษณีย์ '!AG12+'สื่อสาร '!AG12</f>
        <v>0</v>
      </c>
      <c r="AH12" s="192">
        <f>ไฟฟ้า!AH12+ประปา!AH12+'โทรศัพท์ '!AH12+'ไปรษณีย์ '!AH12+'สื่อสาร '!AH12</f>
        <v>0</v>
      </c>
      <c r="AI12" s="192">
        <f>ไฟฟ้า!AI12+ประปา!AI12+'โทรศัพท์ '!AI12+'ไปรษณีย์ '!AI12+'สื่อสาร '!AI12</f>
        <v>0</v>
      </c>
      <c r="AJ12" s="192">
        <f>ไฟฟ้า!AJ12+ประปา!AJ12+'โทรศัพท์ '!AJ12+'ไปรษณีย์ '!AJ12+'สื่อสาร '!AJ12</f>
        <v>0</v>
      </c>
      <c r="AK12" s="192">
        <f>ไฟฟ้า!AK12+ประปา!AK12+'โทรศัพท์ '!AK12+'ไปรษณีย์ '!AK12+'สื่อสาร '!AK12</f>
        <v>0</v>
      </c>
      <c r="AL12" s="192">
        <f>ไฟฟ้า!AL12+ประปา!AL12+'โทรศัพท์ '!AL12+'ไปรษณีย์ '!AL12+'สื่อสาร '!AL12</f>
        <v>0</v>
      </c>
      <c r="AM12" s="192">
        <f>ไฟฟ้า!AM12+ประปา!AM12+'โทรศัพท์ '!AM12+'ไปรษณีย์ '!AM12+'สื่อสาร '!AM12</f>
        <v>0</v>
      </c>
      <c r="AN12" s="192">
        <f>ไฟฟ้า!AN12+ประปา!AN12+'โทรศัพท์ '!AN12+'ไปรษณีย์ '!AN12+'สื่อสาร '!AN12</f>
        <v>0</v>
      </c>
      <c r="AO12" s="192">
        <f>ไฟฟ้า!AO12+ประปา!AO12+'โทรศัพท์ '!AO12+'ไปรษณีย์ '!AO12+'สื่อสาร '!AO12</f>
        <v>0</v>
      </c>
      <c r="AP12" s="192">
        <f>ไฟฟ้า!AP12+ประปา!AP12+'โทรศัพท์ '!AP12+'ไปรษณีย์ '!AP12+'สื่อสาร '!AP12</f>
        <v>0</v>
      </c>
      <c r="AQ12" s="192">
        <f>ไฟฟ้า!AQ12+ประปา!AQ12+'โทรศัพท์ '!AQ12+'ไปรษณีย์ '!AQ12+'สื่อสาร '!AQ12</f>
        <v>0</v>
      </c>
      <c r="AR12" s="192">
        <f>ไฟฟ้า!AR12+ประปา!AR12+'โทรศัพท์ '!AR12+'ไปรษณีย์ '!AR12+'สื่อสาร '!AR12</f>
        <v>0</v>
      </c>
      <c r="AS12" s="192">
        <f>ไฟฟ้า!AS12+ประปา!AS12+'โทรศัพท์ '!AS12+'ไปรษณีย์ '!AS12+'สื่อสาร '!AS12</f>
        <v>0</v>
      </c>
      <c r="AT12" s="192">
        <f>ไฟฟ้า!AT12+ประปา!AT12+'โทรศัพท์ '!AT12+'ไปรษณีย์ '!AT12+'สื่อสาร '!AT12</f>
        <v>0</v>
      </c>
      <c r="AU12" s="192">
        <f>ไฟฟ้า!AU12+ประปา!AU12+'โทรศัพท์ '!AU12+'ไปรษณีย์ '!AU12+'สื่อสาร '!AU12</f>
        <v>0</v>
      </c>
    </row>
    <row r="13" spans="1:47" x14ac:dyDescent="0.25">
      <c r="A13" s="16" t="s">
        <v>148</v>
      </c>
      <c r="B13" s="16" t="s">
        <v>63</v>
      </c>
      <c r="C13" s="16" t="s">
        <v>43</v>
      </c>
      <c r="D13" s="192">
        <f>ไฟฟ้า!D13+ประปา!D13+'โทรศัพท์ '!D13+'ไปรษณีย์ '!D13+'สื่อสาร '!D13</f>
        <v>0</v>
      </c>
      <c r="E13" s="192">
        <f>ไฟฟ้า!E13+ประปา!E13+'โทรศัพท์ '!E13+'ไปรษณีย์ '!E13+'สื่อสาร '!E13</f>
        <v>0</v>
      </c>
      <c r="F13" s="192">
        <f>ไฟฟ้า!F13+ประปา!F13+'โทรศัพท์ '!F13+'ไปรษณีย์ '!F13+'สื่อสาร '!F13</f>
        <v>0</v>
      </c>
      <c r="G13" s="192">
        <f>ไฟฟ้า!G13+ประปา!G13+'โทรศัพท์ '!G13+'ไปรษณีย์ '!G13+'สื่อสาร '!G13</f>
        <v>0</v>
      </c>
      <c r="H13" s="192">
        <f>ไฟฟ้า!H13+ประปา!H13+'โทรศัพท์ '!H13+'ไปรษณีย์ '!H13+'สื่อสาร '!H13</f>
        <v>0</v>
      </c>
      <c r="I13" s="192">
        <f>ไฟฟ้า!I13+ประปา!I13+'โทรศัพท์ '!I13+'ไปรษณีย์ '!I13+'สื่อสาร '!I13</f>
        <v>0</v>
      </c>
      <c r="J13" s="192">
        <f>ไฟฟ้า!J13+ประปา!J13+'โทรศัพท์ '!J13+'ไปรษณีย์ '!J13+'สื่อสาร '!J13</f>
        <v>0</v>
      </c>
      <c r="K13" s="192">
        <f>ไฟฟ้า!K13+ประปา!K13+'โทรศัพท์ '!K13+'ไปรษณีย์ '!K13+'สื่อสาร '!K13</f>
        <v>0</v>
      </c>
      <c r="L13" s="192">
        <f>ไฟฟ้า!L13+ประปา!L13+'โทรศัพท์ '!L13+'ไปรษณีย์ '!L13+'สื่อสาร '!L13</f>
        <v>0</v>
      </c>
      <c r="M13" s="192">
        <f>ไฟฟ้า!M13+ประปา!M13+'โทรศัพท์ '!M13+'ไปรษณีย์ '!M13+'สื่อสาร '!M13</f>
        <v>0</v>
      </c>
      <c r="N13" s="192">
        <f>ไฟฟ้า!N13+ประปา!N13+'โทรศัพท์ '!N13+'ไปรษณีย์ '!N13+'สื่อสาร '!N13</f>
        <v>0</v>
      </c>
      <c r="O13" s="192">
        <f>ไฟฟ้า!O13+ประปา!O13+'โทรศัพท์ '!O13+'ไปรษณีย์ '!O13+'สื่อสาร '!O13</f>
        <v>0</v>
      </c>
      <c r="P13" s="192">
        <f>ไฟฟ้า!P13+ประปา!P13+'โทรศัพท์ '!P13+'ไปรษณีย์ '!P13+'สื่อสาร '!P13</f>
        <v>0</v>
      </c>
      <c r="Q13" s="192">
        <f>ไฟฟ้า!Q13+ประปา!Q13+'โทรศัพท์ '!Q13+'ไปรษณีย์ '!Q13+'สื่อสาร '!Q13</f>
        <v>0</v>
      </c>
      <c r="R13" s="192">
        <f>ไฟฟ้า!R13+ประปา!R13+'โทรศัพท์ '!R13+'ไปรษณีย์ '!R13+'สื่อสาร '!R13</f>
        <v>0</v>
      </c>
      <c r="S13" s="192">
        <f>ไฟฟ้า!S13+ประปา!S13+'โทรศัพท์ '!S13+'ไปรษณีย์ '!S13+'สื่อสาร '!S13</f>
        <v>0</v>
      </c>
      <c r="T13" s="192">
        <f>ไฟฟ้า!T13+ประปา!T13+'โทรศัพท์ '!T13+'ไปรษณีย์ '!T13+'สื่อสาร '!T13</f>
        <v>0</v>
      </c>
      <c r="U13" s="192">
        <f>ไฟฟ้า!U13+ประปา!U13+'โทรศัพท์ '!U13+'ไปรษณีย์ '!U13+'สื่อสาร '!U13</f>
        <v>0</v>
      </c>
      <c r="V13" s="192">
        <f>ไฟฟ้า!V13+ประปา!V13+'โทรศัพท์ '!V13+'ไปรษณีย์ '!V13+'สื่อสาร '!V13</f>
        <v>0</v>
      </c>
      <c r="W13" s="192">
        <f>ไฟฟ้า!W13+ประปา!W13+'โทรศัพท์ '!W13+'ไปรษณีย์ '!W13+'สื่อสาร '!W13</f>
        <v>0</v>
      </c>
      <c r="X13" s="192">
        <f>ไฟฟ้า!X13+ประปา!X13+'โทรศัพท์ '!X13+'ไปรษณีย์ '!X13+'สื่อสาร '!X13</f>
        <v>0</v>
      </c>
      <c r="Y13" s="192">
        <f>ไฟฟ้า!Y13+ประปา!Y13+'โทรศัพท์ '!Y13+'ไปรษณีย์ '!Y13+'สื่อสาร '!Y13</f>
        <v>0</v>
      </c>
      <c r="Z13" s="192">
        <f>ไฟฟ้า!Z13+ประปา!Z13+'โทรศัพท์ '!Z13+'ไปรษณีย์ '!Z13+'สื่อสาร '!Z13</f>
        <v>0</v>
      </c>
      <c r="AA13" s="192">
        <f>ไฟฟ้า!AA13+ประปา!AA13+'โทรศัพท์ '!AA13+'ไปรษณีย์ '!AA13+'สื่อสาร '!AA13</f>
        <v>0</v>
      </c>
      <c r="AB13" s="192">
        <f>ไฟฟ้า!AB13+ประปา!AB13+'โทรศัพท์ '!AB13+'ไปรษณีย์ '!AB13+'สื่อสาร '!AB13</f>
        <v>0</v>
      </c>
      <c r="AC13" s="192">
        <f>ไฟฟ้า!AC13+ประปา!AC13+'โทรศัพท์ '!AC13+'ไปรษณีย์ '!AC13+'สื่อสาร '!AC13</f>
        <v>0</v>
      </c>
      <c r="AD13" s="192">
        <f>ไฟฟ้า!AD13+ประปา!AD13+'โทรศัพท์ '!AD13+'ไปรษณีย์ '!AD13+'สื่อสาร '!AD13</f>
        <v>0</v>
      </c>
      <c r="AE13" s="192">
        <f>ไฟฟ้า!AE13+ประปา!AE13+'โทรศัพท์ '!AE13+'ไปรษณีย์ '!AE13+'สื่อสาร '!AE13</f>
        <v>0</v>
      </c>
      <c r="AF13" s="192">
        <f>ไฟฟ้า!AF13+ประปา!AF13+'โทรศัพท์ '!AF13+'ไปรษณีย์ '!AF13+'สื่อสาร '!AF13</f>
        <v>0</v>
      </c>
      <c r="AG13" s="192">
        <f>ไฟฟ้า!AG13+ประปา!AG13+'โทรศัพท์ '!AG13+'ไปรษณีย์ '!AG13+'สื่อสาร '!AG13</f>
        <v>0</v>
      </c>
      <c r="AH13" s="192">
        <f>ไฟฟ้า!AH13+ประปา!AH13+'โทรศัพท์ '!AH13+'ไปรษณีย์ '!AH13+'สื่อสาร '!AH13</f>
        <v>0</v>
      </c>
      <c r="AI13" s="192">
        <f>ไฟฟ้า!AI13+ประปา!AI13+'โทรศัพท์ '!AI13+'ไปรษณีย์ '!AI13+'สื่อสาร '!AI13</f>
        <v>0</v>
      </c>
      <c r="AJ13" s="192">
        <f>ไฟฟ้า!AJ13+ประปา!AJ13+'โทรศัพท์ '!AJ13+'ไปรษณีย์ '!AJ13+'สื่อสาร '!AJ13</f>
        <v>0</v>
      </c>
      <c r="AK13" s="192">
        <f>ไฟฟ้า!AK13+ประปา!AK13+'โทรศัพท์ '!AK13+'ไปรษณีย์ '!AK13+'สื่อสาร '!AK13</f>
        <v>0</v>
      </c>
      <c r="AL13" s="192">
        <f>ไฟฟ้า!AL13+ประปา!AL13+'โทรศัพท์ '!AL13+'ไปรษณีย์ '!AL13+'สื่อสาร '!AL13</f>
        <v>0</v>
      </c>
      <c r="AM13" s="192">
        <f>ไฟฟ้า!AM13+ประปา!AM13+'โทรศัพท์ '!AM13+'ไปรษณีย์ '!AM13+'สื่อสาร '!AM13</f>
        <v>0</v>
      </c>
      <c r="AN13" s="192">
        <f>ไฟฟ้า!AN13+ประปา!AN13+'โทรศัพท์ '!AN13+'ไปรษณีย์ '!AN13+'สื่อสาร '!AN13</f>
        <v>0</v>
      </c>
      <c r="AO13" s="192">
        <f>ไฟฟ้า!AO13+ประปา!AO13+'โทรศัพท์ '!AO13+'ไปรษณีย์ '!AO13+'สื่อสาร '!AO13</f>
        <v>0</v>
      </c>
      <c r="AP13" s="192">
        <f>ไฟฟ้า!AP13+ประปา!AP13+'โทรศัพท์ '!AP13+'ไปรษณีย์ '!AP13+'สื่อสาร '!AP13</f>
        <v>0</v>
      </c>
      <c r="AQ13" s="192">
        <f>ไฟฟ้า!AQ13+ประปา!AQ13+'โทรศัพท์ '!AQ13+'ไปรษณีย์ '!AQ13+'สื่อสาร '!AQ13</f>
        <v>0</v>
      </c>
      <c r="AR13" s="192">
        <f>ไฟฟ้า!AR13+ประปา!AR13+'โทรศัพท์ '!AR13+'ไปรษณีย์ '!AR13+'สื่อสาร '!AR13</f>
        <v>0</v>
      </c>
      <c r="AS13" s="192">
        <f>ไฟฟ้า!AS13+ประปา!AS13+'โทรศัพท์ '!AS13+'ไปรษณีย์ '!AS13+'สื่อสาร '!AS13</f>
        <v>0</v>
      </c>
      <c r="AT13" s="192">
        <f>ไฟฟ้า!AT13+ประปา!AT13+'โทรศัพท์ '!AT13+'ไปรษณีย์ '!AT13+'สื่อสาร '!AT13</f>
        <v>0</v>
      </c>
      <c r="AU13" s="192">
        <f>ไฟฟ้า!AU13+ประปา!AU13+'โทรศัพท์ '!AU13+'ไปรษณีย์ '!AU13+'สื่อสาร '!AU13</f>
        <v>0</v>
      </c>
    </row>
    <row r="14" spans="1:47" x14ac:dyDescent="0.25">
      <c r="A14" s="16" t="s">
        <v>149</v>
      </c>
      <c r="B14" s="16" t="s">
        <v>84</v>
      </c>
      <c r="C14" s="16" t="s">
        <v>54</v>
      </c>
      <c r="D14" s="192">
        <f>ไฟฟ้า!D14+ประปา!D14+'โทรศัพท์ '!D14+'ไปรษณีย์ '!D14+'สื่อสาร '!D14</f>
        <v>0</v>
      </c>
      <c r="E14" s="192">
        <f>ไฟฟ้า!E14+ประปา!E14+'โทรศัพท์ '!E14+'ไปรษณีย์ '!E14+'สื่อสาร '!E14</f>
        <v>0</v>
      </c>
      <c r="F14" s="192">
        <f>ไฟฟ้า!F14+ประปา!F14+'โทรศัพท์ '!F14+'ไปรษณีย์ '!F14+'สื่อสาร '!F14</f>
        <v>0</v>
      </c>
      <c r="G14" s="192">
        <f>ไฟฟ้า!G14+ประปา!G14+'โทรศัพท์ '!G14+'ไปรษณีย์ '!G14+'สื่อสาร '!G14</f>
        <v>0</v>
      </c>
      <c r="H14" s="192">
        <f>ไฟฟ้า!H14+ประปา!H14+'โทรศัพท์ '!H14+'ไปรษณีย์ '!H14+'สื่อสาร '!H14</f>
        <v>0</v>
      </c>
      <c r="I14" s="192">
        <f>ไฟฟ้า!I14+ประปา!I14+'โทรศัพท์ '!I14+'ไปรษณีย์ '!I14+'สื่อสาร '!I14</f>
        <v>0</v>
      </c>
      <c r="J14" s="192">
        <f>ไฟฟ้า!J14+ประปา!J14+'โทรศัพท์ '!J14+'ไปรษณีย์ '!J14+'สื่อสาร '!J14</f>
        <v>0</v>
      </c>
      <c r="K14" s="192">
        <f>ไฟฟ้า!K14+ประปา!K14+'โทรศัพท์ '!K14+'ไปรษณีย์ '!K14+'สื่อสาร '!K14</f>
        <v>0</v>
      </c>
      <c r="L14" s="192">
        <f>ไฟฟ้า!L14+ประปา!L14+'โทรศัพท์ '!L14+'ไปรษณีย์ '!L14+'สื่อสาร '!L14</f>
        <v>0</v>
      </c>
      <c r="M14" s="192">
        <f>ไฟฟ้า!M14+ประปา!M14+'โทรศัพท์ '!M14+'ไปรษณีย์ '!M14+'สื่อสาร '!M14</f>
        <v>0</v>
      </c>
      <c r="N14" s="192">
        <f>ไฟฟ้า!N14+ประปา!N14+'โทรศัพท์ '!N14+'ไปรษณีย์ '!N14+'สื่อสาร '!N14</f>
        <v>0</v>
      </c>
      <c r="O14" s="192">
        <f>ไฟฟ้า!O14+ประปา!O14+'โทรศัพท์ '!O14+'ไปรษณีย์ '!O14+'สื่อสาร '!O14</f>
        <v>0</v>
      </c>
      <c r="P14" s="192">
        <f>ไฟฟ้า!P14+ประปา!P14+'โทรศัพท์ '!P14+'ไปรษณีย์ '!P14+'สื่อสาร '!P14</f>
        <v>0</v>
      </c>
      <c r="Q14" s="192">
        <f>ไฟฟ้า!Q14+ประปา!Q14+'โทรศัพท์ '!Q14+'ไปรษณีย์ '!Q14+'สื่อสาร '!Q14</f>
        <v>0</v>
      </c>
      <c r="R14" s="192">
        <f>ไฟฟ้า!R14+ประปา!R14+'โทรศัพท์ '!R14+'ไปรษณีย์ '!R14+'สื่อสาร '!R14</f>
        <v>0</v>
      </c>
      <c r="S14" s="192">
        <f>ไฟฟ้า!S14+ประปา!S14+'โทรศัพท์ '!S14+'ไปรษณีย์ '!S14+'สื่อสาร '!S14</f>
        <v>0</v>
      </c>
      <c r="T14" s="192">
        <f>ไฟฟ้า!T14+ประปา!T14+'โทรศัพท์ '!T14+'ไปรษณีย์ '!T14+'สื่อสาร '!T14</f>
        <v>0</v>
      </c>
      <c r="U14" s="192">
        <f>ไฟฟ้า!U14+ประปา!U14+'โทรศัพท์ '!U14+'ไปรษณีย์ '!U14+'สื่อสาร '!U14</f>
        <v>0</v>
      </c>
      <c r="V14" s="192">
        <f>ไฟฟ้า!V14+ประปา!V14+'โทรศัพท์ '!V14+'ไปรษณีย์ '!V14+'สื่อสาร '!V14</f>
        <v>0</v>
      </c>
      <c r="W14" s="192">
        <f>ไฟฟ้า!W14+ประปา!W14+'โทรศัพท์ '!W14+'ไปรษณีย์ '!W14+'สื่อสาร '!W14</f>
        <v>0</v>
      </c>
      <c r="X14" s="192">
        <f>ไฟฟ้า!X14+ประปา!X14+'โทรศัพท์ '!X14+'ไปรษณีย์ '!X14+'สื่อสาร '!X14</f>
        <v>0</v>
      </c>
      <c r="Y14" s="192">
        <f>ไฟฟ้า!Y14+ประปา!Y14+'โทรศัพท์ '!Y14+'ไปรษณีย์ '!Y14+'สื่อสาร '!Y14</f>
        <v>0</v>
      </c>
      <c r="Z14" s="192">
        <f>ไฟฟ้า!Z14+ประปา!Z14+'โทรศัพท์ '!Z14+'ไปรษณีย์ '!Z14+'สื่อสาร '!Z14</f>
        <v>0</v>
      </c>
      <c r="AA14" s="192">
        <f>ไฟฟ้า!AA14+ประปา!AA14+'โทรศัพท์ '!AA14+'ไปรษณีย์ '!AA14+'สื่อสาร '!AA14</f>
        <v>0</v>
      </c>
      <c r="AB14" s="192">
        <f>ไฟฟ้า!AB14+ประปา!AB14+'โทรศัพท์ '!AB14+'ไปรษณีย์ '!AB14+'สื่อสาร '!AB14</f>
        <v>0</v>
      </c>
      <c r="AC14" s="192">
        <f>ไฟฟ้า!AC14+ประปา!AC14+'โทรศัพท์ '!AC14+'ไปรษณีย์ '!AC14+'สื่อสาร '!AC14</f>
        <v>0</v>
      </c>
      <c r="AD14" s="192">
        <f>ไฟฟ้า!AD14+ประปา!AD14+'โทรศัพท์ '!AD14+'ไปรษณีย์ '!AD14+'สื่อสาร '!AD14</f>
        <v>0</v>
      </c>
      <c r="AE14" s="192">
        <f>ไฟฟ้า!AE14+ประปา!AE14+'โทรศัพท์ '!AE14+'ไปรษณีย์ '!AE14+'สื่อสาร '!AE14</f>
        <v>0</v>
      </c>
      <c r="AF14" s="192">
        <f>ไฟฟ้า!AF14+ประปา!AF14+'โทรศัพท์ '!AF14+'ไปรษณีย์ '!AF14+'สื่อสาร '!AF14</f>
        <v>0</v>
      </c>
      <c r="AG14" s="192">
        <f>ไฟฟ้า!AG14+ประปา!AG14+'โทรศัพท์ '!AG14+'ไปรษณีย์ '!AG14+'สื่อสาร '!AG14</f>
        <v>0</v>
      </c>
      <c r="AH14" s="192">
        <f>ไฟฟ้า!AH14+ประปา!AH14+'โทรศัพท์ '!AH14+'ไปรษณีย์ '!AH14+'สื่อสาร '!AH14</f>
        <v>0</v>
      </c>
      <c r="AI14" s="192">
        <f>ไฟฟ้า!AI14+ประปา!AI14+'โทรศัพท์ '!AI14+'ไปรษณีย์ '!AI14+'สื่อสาร '!AI14</f>
        <v>0</v>
      </c>
      <c r="AJ14" s="192">
        <f>ไฟฟ้า!AJ14+ประปา!AJ14+'โทรศัพท์ '!AJ14+'ไปรษณีย์ '!AJ14+'สื่อสาร '!AJ14</f>
        <v>0</v>
      </c>
      <c r="AK14" s="192">
        <f>ไฟฟ้า!AK14+ประปา!AK14+'โทรศัพท์ '!AK14+'ไปรษณีย์ '!AK14+'สื่อสาร '!AK14</f>
        <v>0</v>
      </c>
      <c r="AL14" s="192">
        <f>ไฟฟ้า!AL14+ประปา!AL14+'โทรศัพท์ '!AL14+'ไปรษณีย์ '!AL14+'สื่อสาร '!AL14</f>
        <v>0</v>
      </c>
      <c r="AM14" s="192">
        <f>ไฟฟ้า!AM14+ประปา!AM14+'โทรศัพท์ '!AM14+'ไปรษณีย์ '!AM14+'สื่อสาร '!AM14</f>
        <v>0</v>
      </c>
      <c r="AN14" s="192">
        <f>ไฟฟ้า!AN14+ประปา!AN14+'โทรศัพท์ '!AN14+'ไปรษณีย์ '!AN14+'สื่อสาร '!AN14</f>
        <v>0</v>
      </c>
      <c r="AO14" s="192">
        <f>ไฟฟ้า!AO14+ประปา!AO14+'โทรศัพท์ '!AO14+'ไปรษณีย์ '!AO14+'สื่อสาร '!AO14</f>
        <v>0</v>
      </c>
      <c r="AP14" s="192">
        <f>ไฟฟ้า!AP14+ประปา!AP14+'โทรศัพท์ '!AP14+'ไปรษณีย์ '!AP14+'สื่อสาร '!AP14</f>
        <v>0</v>
      </c>
      <c r="AQ14" s="192">
        <f>ไฟฟ้า!AQ14+ประปา!AQ14+'โทรศัพท์ '!AQ14+'ไปรษณีย์ '!AQ14+'สื่อสาร '!AQ14</f>
        <v>0</v>
      </c>
      <c r="AR14" s="192">
        <f>ไฟฟ้า!AR14+ประปา!AR14+'โทรศัพท์ '!AR14+'ไปรษณีย์ '!AR14+'สื่อสาร '!AR14</f>
        <v>0</v>
      </c>
      <c r="AS14" s="192">
        <f>ไฟฟ้า!AS14+ประปา!AS14+'โทรศัพท์ '!AS14+'ไปรษณีย์ '!AS14+'สื่อสาร '!AS14</f>
        <v>0</v>
      </c>
      <c r="AT14" s="192">
        <f>ไฟฟ้า!AT14+ประปา!AT14+'โทรศัพท์ '!AT14+'ไปรษณีย์ '!AT14+'สื่อสาร '!AT14</f>
        <v>0</v>
      </c>
      <c r="AU14" s="192">
        <f>ไฟฟ้า!AU14+ประปา!AU14+'โทรศัพท์ '!AU14+'ไปรษณีย์ '!AU14+'สื่อสาร '!AU14</f>
        <v>0</v>
      </c>
    </row>
    <row r="15" spans="1:47" x14ac:dyDescent="0.25">
      <c r="A15" s="16" t="s">
        <v>150</v>
      </c>
      <c r="B15" s="16" t="s">
        <v>67</v>
      </c>
      <c r="C15" s="16" t="s">
        <v>50</v>
      </c>
      <c r="D15" s="192">
        <f>ไฟฟ้า!D15+ประปา!D15+'โทรศัพท์ '!D15+'ไปรษณีย์ '!D15+'สื่อสาร '!D15</f>
        <v>0</v>
      </c>
      <c r="E15" s="192">
        <f>ไฟฟ้า!E15+ประปา!E15+'โทรศัพท์ '!E15+'ไปรษณีย์ '!E15+'สื่อสาร '!E15</f>
        <v>0</v>
      </c>
      <c r="F15" s="192">
        <f>ไฟฟ้า!F15+ประปา!F15+'โทรศัพท์ '!F15+'ไปรษณีย์ '!F15+'สื่อสาร '!F15</f>
        <v>0</v>
      </c>
      <c r="G15" s="192">
        <f>ไฟฟ้า!G15+ประปา!G15+'โทรศัพท์ '!G15+'ไปรษณีย์ '!G15+'สื่อสาร '!G15</f>
        <v>0</v>
      </c>
      <c r="H15" s="192">
        <f>ไฟฟ้า!H15+ประปา!H15+'โทรศัพท์ '!H15+'ไปรษณีย์ '!H15+'สื่อสาร '!H15</f>
        <v>0</v>
      </c>
      <c r="I15" s="192">
        <f>ไฟฟ้า!I15+ประปา!I15+'โทรศัพท์ '!I15+'ไปรษณีย์ '!I15+'สื่อสาร '!I15</f>
        <v>0</v>
      </c>
      <c r="J15" s="192">
        <f>ไฟฟ้า!J15+ประปา!J15+'โทรศัพท์ '!J15+'ไปรษณีย์ '!J15+'สื่อสาร '!J15</f>
        <v>0</v>
      </c>
      <c r="K15" s="192">
        <f>ไฟฟ้า!K15+ประปา!K15+'โทรศัพท์ '!K15+'ไปรษณีย์ '!K15+'สื่อสาร '!K15</f>
        <v>0</v>
      </c>
      <c r="L15" s="192">
        <f>ไฟฟ้า!L15+ประปา!L15+'โทรศัพท์ '!L15+'ไปรษณีย์ '!L15+'สื่อสาร '!L15</f>
        <v>0</v>
      </c>
      <c r="M15" s="192">
        <f>ไฟฟ้า!M15+ประปา!M15+'โทรศัพท์ '!M15+'ไปรษณีย์ '!M15+'สื่อสาร '!M15</f>
        <v>0</v>
      </c>
      <c r="N15" s="192">
        <f>ไฟฟ้า!N15+ประปา!N15+'โทรศัพท์ '!N15+'ไปรษณีย์ '!N15+'สื่อสาร '!N15</f>
        <v>0</v>
      </c>
      <c r="O15" s="192">
        <f>ไฟฟ้า!O15+ประปา!O15+'โทรศัพท์ '!O15+'ไปรษณีย์ '!O15+'สื่อสาร '!O15</f>
        <v>0</v>
      </c>
      <c r="P15" s="192">
        <f>ไฟฟ้า!P15+ประปา!P15+'โทรศัพท์ '!P15+'ไปรษณีย์ '!P15+'สื่อสาร '!P15</f>
        <v>0</v>
      </c>
      <c r="Q15" s="192">
        <f>ไฟฟ้า!Q15+ประปา!Q15+'โทรศัพท์ '!Q15+'ไปรษณีย์ '!Q15+'สื่อสาร '!Q15</f>
        <v>0</v>
      </c>
      <c r="R15" s="192">
        <f>ไฟฟ้า!R15+ประปา!R15+'โทรศัพท์ '!R15+'ไปรษณีย์ '!R15+'สื่อสาร '!R15</f>
        <v>0</v>
      </c>
      <c r="S15" s="192">
        <f>ไฟฟ้า!S15+ประปา!S15+'โทรศัพท์ '!S15+'ไปรษณีย์ '!S15+'สื่อสาร '!S15</f>
        <v>0</v>
      </c>
      <c r="T15" s="192">
        <f>ไฟฟ้า!T15+ประปา!T15+'โทรศัพท์ '!T15+'ไปรษณีย์ '!T15+'สื่อสาร '!T15</f>
        <v>0</v>
      </c>
      <c r="U15" s="192">
        <f>ไฟฟ้า!U15+ประปา!U15+'โทรศัพท์ '!U15+'ไปรษณีย์ '!U15+'สื่อสาร '!U15</f>
        <v>0</v>
      </c>
      <c r="V15" s="192">
        <f>ไฟฟ้า!V15+ประปา!V15+'โทรศัพท์ '!V15+'ไปรษณีย์ '!V15+'สื่อสาร '!V15</f>
        <v>0</v>
      </c>
      <c r="W15" s="192">
        <f>ไฟฟ้า!W15+ประปา!W15+'โทรศัพท์ '!W15+'ไปรษณีย์ '!W15+'สื่อสาร '!W15</f>
        <v>0</v>
      </c>
      <c r="X15" s="192">
        <f>ไฟฟ้า!X15+ประปา!X15+'โทรศัพท์ '!X15+'ไปรษณีย์ '!X15+'สื่อสาร '!X15</f>
        <v>0</v>
      </c>
      <c r="Y15" s="192">
        <f>ไฟฟ้า!Y15+ประปา!Y15+'โทรศัพท์ '!Y15+'ไปรษณีย์ '!Y15+'สื่อสาร '!Y15</f>
        <v>0</v>
      </c>
      <c r="Z15" s="192">
        <f>ไฟฟ้า!Z15+ประปา!Z15+'โทรศัพท์ '!Z15+'ไปรษณีย์ '!Z15+'สื่อสาร '!Z15</f>
        <v>0</v>
      </c>
      <c r="AA15" s="192">
        <f>ไฟฟ้า!AA15+ประปา!AA15+'โทรศัพท์ '!AA15+'ไปรษณีย์ '!AA15+'สื่อสาร '!AA15</f>
        <v>0</v>
      </c>
      <c r="AB15" s="192">
        <f>ไฟฟ้า!AB15+ประปา!AB15+'โทรศัพท์ '!AB15+'ไปรษณีย์ '!AB15+'สื่อสาร '!AB15</f>
        <v>0</v>
      </c>
      <c r="AC15" s="192">
        <f>ไฟฟ้า!AC15+ประปา!AC15+'โทรศัพท์ '!AC15+'ไปรษณีย์ '!AC15+'สื่อสาร '!AC15</f>
        <v>0</v>
      </c>
      <c r="AD15" s="192">
        <f>ไฟฟ้า!AD15+ประปา!AD15+'โทรศัพท์ '!AD15+'ไปรษณีย์ '!AD15+'สื่อสาร '!AD15</f>
        <v>0</v>
      </c>
      <c r="AE15" s="192">
        <f>ไฟฟ้า!AE15+ประปา!AE15+'โทรศัพท์ '!AE15+'ไปรษณีย์ '!AE15+'สื่อสาร '!AE15</f>
        <v>0</v>
      </c>
      <c r="AF15" s="192">
        <f>ไฟฟ้า!AF15+ประปา!AF15+'โทรศัพท์ '!AF15+'ไปรษณีย์ '!AF15+'สื่อสาร '!AF15</f>
        <v>0</v>
      </c>
      <c r="AG15" s="192">
        <f>ไฟฟ้า!AG15+ประปา!AG15+'โทรศัพท์ '!AG15+'ไปรษณีย์ '!AG15+'สื่อสาร '!AG15</f>
        <v>0</v>
      </c>
      <c r="AH15" s="192">
        <f>ไฟฟ้า!AH15+ประปา!AH15+'โทรศัพท์ '!AH15+'ไปรษณีย์ '!AH15+'สื่อสาร '!AH15</f>
        <v>0</v>
      </c>
      <c r="AI15" s="192">
        <f>ไฟฟ้า!AI15+ประปา!AI15+'โทรศัพท์ '!AI15+'ไปรษณีย์ '!AI15+'สื่อสาร '!AI15</f>
        <v>0</v>
      </c>
      <c r="AJ15" s="192">
        <f>ไฟฟ้า!AJ15+ประปา!AJ15+'โทรศัพท์ '!AJ15+'ไปรษณีย์ '!AJ15+'สื่อสาร '!AJ15</f>
        <v>0</v>
      </c>
      <c r="AK15" s="192">
        <f>ไฟฟ้า!AK15+ประปา!AK15+'โทรศัพท์ '!AK15+'ไปรษณีย์ '!AK15+'สื่อสาร '!AK15</f>
        <v>0</v>
      </c>
      <c r="AL15" s="192">
        <f>ไฟฟ้า!AL15+ประปา!AL15+'โทรศัพท์ '!AL15+'ไปรษณีย์ '!AL15+'สื่อสาร '!AL15</f>
        <v>0</v>
      </c>
      <c r="AM15" s="192">
        <f>ไฟฟ้า!AM15+ประปา!AM15+'โทรศัพท์ '!AM15+'ไปรษณีย์ '!AM15+'สื่อสาร '!AM15</f>
        <v>0</v>
      </c>
      <c r="AN15" s="192">
        <f>ไฟฟ้า!AN15+ประปา!AN15+'โทรศัพท์ '!AN15+'ไปรษณีย์ '!AN15+'สื่อสาร '!AN15</f>
        <v>0</v>
      </c>
      <c r="AO15" s="192">
        <f>ไฟฟ้า!AO15+ประปา!AO15+'โทรศัพท์ '!AO15+'ไปรษณีย์ '!AO15+'สื่อสาร '!AO15</f>
        <v>0</v>
      </c>
      <c r="AP15" s="192">
        <f>ไฟฟ้า!AP15+ประปา!AP15+'โทรศัพท์ '!AP15+'ไปรษณีย์ '!AP15+'สื่อสาร '!AP15</f>
        <v>0</v>
      </c>
      <c r="AQ15" s="192">
        <f>ไฟฟ้า!AQ15+ประปา!AQ15+'โทรศัพท์ '!AQ15+'ไปรษณีย์ '!AQ15+'สื่อสาร '!AQ15</f>
        <v>0</v>
      </c>
      <c r="AR15" s="192">
        <f>ไฟฟ้า!AR15+ประปา!AR15+'โทรศัพท์ '!AR15+'ไปรษณีย์ '!AR15+'สื่อสาร '!AR15</f>
        <v>0</v>
      </c>
      <c r="AS15" s="192">
        <f>ไฟฟ้า!AS15+ประปา!AS15+'โทรศัพท์ '!AS15+'ไปรษณีย์ '!AS15+'สื่อสาร '!AS15</f>
        <v>0</v>
      </c>
      <c r="AT15" s="192">
        <f>ไฟฟ้า!AT15+ประปา!AT15+'โทรศัพท์ '!AT15+'ไปรษณีย์ '!AT15+'สื่อสาร '!AT15</f>
        <v>0</v>
      </c>
      <c r="AU15" s="192">
        <f>ไฟฟ้า!AU15+ประปา!AU15+'โทรศัพท์ '!AU15+'ไปรษณีย์ '!AU15+'สื่อสาร '!AU15</f>
        <v>0</v>
      </c>
    </row>
    <row r="16" spans="1:47" x14ac:dyDescent="0.25">
      <c r="A16" s="16" t="s">
        <v>151</v>
      </c>
      <c r="B16" s="16" t="s">
        <v>72</v>
      </c>
      <c r="C16" s="16" t="s">
        <v>51</v>
      </c>
      <c r="D16" s="192">
        <f>ไฟฟ้า!D16+ประปา!D16+'โทรศัพท์ '!D16+'ไปรษณีย์ '!D16+'สื่อสาร '!D16</f>
        <v>0</v>
      </c>
      <c r="E16" s="192">
        <f>ไฟฟ้า!E16+ประปา!E16+'โทรศัพท์ '!E16+'ไปรษณีย์ '!E16+'สื่อสาร '!E16</f>
        <v>0</v>
      </c>
      <c r="F16" s="192">
        <f>ไฟฟ้า!F16+ประปา!F16+'โทรศัพท์ '!F16+'ไปรษณีย์ '!F16+'สื่อสาร '!F16</f>
        <v>0</v>
      </c>
      <c r="G16" s="192">
        <f>ไฟฟ้า!G16+ประปา!G16+'โทรศัพท์ '!G16+'ไปรษณีย์ '!G16+'สื่อสาร '!G16</f>
        <v>0</v>
      </c>
      <c r="H16" s="192">
        <f>ไฟฟ้า!H16+ประปา!H16+'โทรศัพท์ '!H16+'ไปรษณีย์ '!H16+'สื่อสาร '!H16</f>
        <v>0</v>
      </c>
      <c r="I16" s="192">
        <f>ไฟฟ้า!I16+ประปา!I16+'โทรศัพท์ '!I16+'ไปรษณีย์ '!I16+'สื่อสาร '!I16</f>
        <v>0</v>
      </c>
      <c r="J16" s="192">
        <f>ไฟฟ้า!J16+ประปา!J16+'โทรศัพท์ '!J16+'ไปรษณีย์ '!J16+'สื่อสาร '!J16</f>
        <v>0</v>
      </c>
      <c r="K16" s="192">
        <f>ไฟฟ้า!K16+ประปา!K16+'โทรศัพท์ '!K16+'ไปรษณีย์ '!K16+'สื่อสาร '!K16</f>
        <v>0</v>
      </c>
      <c r="L16" s="192">
        <f>ไฟฟ้า!L16+ประปา!L16+'โทรศัพท์ '!L16+'ไปรษณีย์ '!L16+'สื่อสาร '!L16</f>
        <v>0</v>
      </c>
      <c r="M16" s="192">
        <f>ไฟฟ้า!M16+ประปา!M16+'โทรศัพท์ '!M16+'ไปรษณีย์ '!M16+'สื่อสาร '!M16</f>
        <v>0</v>
      </c>
      <c r="N16" s="192">
        <f>ไฟฟ้า!N16+ประปา!N16+'โทรศัพท์ '!N16+'ไปรษณีย์ '!N16+'สื่อสาร '!N16</f>
        <v>0</v>
      </c>
      <c r="O16" s="192">
        <f>ไฟฟ้า!O16+ประปา!O16+'โทรศัพท์ '!O16+'ไปรษณีย์ '!O16+'สื่อสาร '!O16</f>
        <v>0</v>
      </c>
      <c r="P16" s="192">
        <f>ไฟฟ้า!P16+ประปา!P16+'โทรศัพท์ '!P16+'ไปรษณีย์ '!P16+'สื่อสาร '!P16</f>
        <v>0</v>
      </c>
      <c r="Q16" s="192">
        <f>ไฟฟ้า!Q16+ประปา!Q16+'โทรศัพท์ '!Q16+'ไปรษณีย์ '!Q16+'สื่อสาร '!Q16</f>
        <v>0</v>
      </c>
      <c r="R16" s="192">
        <f>ไฟฟ้า!R16+ประปา!R16+'โทรศัพท์ '!R16+'ไปรษณีย์ '!R16+'สื่อสาร '!R16</f>
        <v>0</v>
      </c>
      <c r="S16" s="192">
        <f>ไฟฟ้า!S16+ประปา!S16+'โทรศัพท์ '!S16+'ไปรษณีย์ '!S16+'สื่อสาร '!S16</f>
        <v>0</v>
      </c>
      <c r="T16" s="192">
        <f>ไฟฟ้า!T16+ประปา!T16+'โทรศัพท์ '!T16+'ไปรษณีย์ '!T16+'สื่อสาร '!T16</f>
        <v>0</v>
      </c>
      <c r="U16" s="192">
        <f>ไฟฟ้า!U16+ประปา!U16+'โทรศัพท์ '!U16+'ไปรษณีย์ '!U16+'สื่อสาร '!U16</f>
        <v>0</v>
      </c>
      <c r="V16" s="192">
        <f>ไฟฟ้า!V16+ประปา!V16+'โทรศัพท์ '!V16+'ไปรษณีย์ '!V16+'สื่อสาร '!V16</f>
        <v>0</v>
      </c>
      <c r="W16" s="192">
        <f>ไฟฟ้า!W16+ประปา!W16+'โทรศัพท์ '!W16+'ไปรษณีย์ '!W16+'สื่อสาร '!W16</f>
        <v>0</v>
      </c>
      <c r="X16" s="192">
        <f>ไฟฟ้า!X16+ประปา!X16+'โทรศัพท์ '!X16+'ไปรษณีย์ '!X16+'สื่อสาร '!X16</f>
        <v>0</v>
      </c>
      <c r="Y16" s="192">
        <f>ไฟฟ้า!Y16+ประปา!Y16+'โทรศัพท์ '!Y16+'ไปรษณีย์ '!Y16+'สื่อสาร '!Y16</f>
        <v>0</v>
      </c>
      <c r="Z16" s="192">
        <f>ไฟฟ้า!Z16+ประปา!Z16+'โทรศัพท์ '!Z16+'ไปรษณีย์ '!Z16+'สื่อสาร '!Z16</f>
        <v>0</v>
      </c>
      <c r="AA16" s="192">
        <f>ไฟฟ้า!AA16+ประปา!AA16+'โทรศัพท์ '!AA16+'ไปรษณีย์ '!AA16+'สื่อสาร '!AA16</f>
        <v>0</v>
      </c>
      <c r="AB16" s="192">
        <f>ไฟฟ้า!AB16+ประปา!AB16+'โทรศัพท์ '!AB16+'ไปรษณีย์ '!AB16+'สื่อสาร '!AB16</f>
        <v>0</v>
      </c>
      <c r="AC16" s="192">
        <f>ไฟฟ้า!AC16+ประปา!AC16+'โทรศัพท์ '!AC16+'ไปรษณีย์ '!AC16+'สื่อสาร '!AC16</f>
        <v>0</v>
      </c>
      <c r="AD16" s="192">
        <f>ไฟฟ้า!AD16+ประปา!AD16+'โทรศัพท์ '!AD16+'ไปรษณีย์ '!AD16+'สื่อสาร '!AD16</f>
        <v>0</v>
      </c>
      <c r="AE16" s="192">
        <f>ไฟฟ้า!AE16+ประปา!AE16+'โทรศัพท์ '!AE16+'ไปรษณีย์ '!AE16+'สื่อสาร '!AE16</f>
        <v>0</v>
      </c>
      <c r="AF16" s="192">
        <f>ไฟฟ้า!AF16+ประปา!AF16+'โทรศัพท์ '!AF16+'ไปรษณีย์ '!AF16+'สื่อสาร '!AF16</f>
        <v>0</v>
      </c>
      <c r="AG16" s="192">
        <f>ไฟฟ้า!AG16+ประปา!AG16+'โทรศัพท์ '!AG16+'ไปรษณีย์ '!AG16+'สื่อสาร '!AG16</f>
        <v>0</v>
      </c>
      <c r="AH16" s="192">
        <f>ไฟฟ้า!AH16+ประปา!AH16+'โทรศัพท์ '!AH16+'ไปรษณีย์ '!AH16+'สื่อสาร '!AH16</f>
        <v>0</v>
      </c>
      <c r="AI16" s="192">
        <f>ไฟฟ้า!AI16+ประปา!AI16+'โทรศัพท์ '!AI16+'ไปรษณีย์ '!AI16+'สื่อสาร '!AI16</f>
        <v>0</v>
      </c>
      <c r="AJ16" s="192">
        <f>ไฟฟ้า!AJ16+ประปา!AJ16+'โทรศัพท์ '!AJ16+'ไปรษณีย์ '!AJ16+'สื่อสาร '!AJ16</f>
        <v>0</v>
      </c>
      <c r="AK16" s="192">
        <f>ไฟฟ้า!AK16+ประปา!AK16+'โทรศัพท์ '!AK16+'ไปรษณีย์ '!AK16+'สื่อสาร '!AK16</f>
        <v>0</v>
      </c>
      <c r="AL16" s="192">
        <f>ไฟฟ้า!AL16+ประปา!AL16+'โทรศัพท์ '!AL16+'ไปรษณีย์ '!AL16+'สื่อสาร '!AL16</f>
        <v>0</v>
      </c>
      <c r="AM16" s="192">
        <f>ไฟฟ้า!AM16+ประปา!AM16+'โทรศัพท์ '!AM16+'ไปรษณีย์ '!AM16+'สื่อสาร '!AM16</f>
        <v>0</v>
      </c>
      <c r="AN16" s="192">
        <f>ไฟฟ้า!AN16+ประปา!AN16+'โทรศัพท์ '!AN16+'ไปรษณีย์ '!AN16+'สื่อสาร '!AN16</f>
        <v>0</v>
      </c>
      <c r="AO16" s="192">
        <f>ไฟฟ้า!AO16+ประปา!AO16+'โทรศัพท์ '!AO16+'ไปรษณีย์ '!AO16+'สื่อสาร '!AO16</f>
        <v>0</v>
      </c>
      <c r="AP16" s="192">
        <f>ไฟฟ้า!AP16+ประปา!AP16+'โทรศัพท์ '!AP16+'ไปรษณีย์ '!AP16+'สื่อสาร '!AP16</f>
        <v>0</v>
      </c>
      <c r="AQ16" s="192">
        <f>ไฟฟ้า!AQ16+ประปา!AQ16+'โทรศัพท์ '!AQ16+'ไปรษณีย์ '!AQ16+'สื่อสาร '!AQ16</f>
        <v>0</v>
      </c>
      <c r="AR16" s="192">
        <f>ไฟฟ้า!AR16+ประปา!AR16+'โทรศัพท์ '!AR16+'ไปรษณีย์ '!AR16+'สื่อสาร '!AR16</f>
        <v>0</v>
      </c>
      <c r="AS16" s="192">
        <f>ไฟฟ้า!AS16+ประปา!AS16+'โทรศัพท์ '!AS16+'ไปรษณีย์ '!AS16+'สื่อสาร '!AS16</f>
        <v>0</v>
      </c>
      <c r="AT16" s="192">
        <f>ไฟฟ้า!AT16+ประปา!AT16+'โทรศัพท์ '!AT16+'ไปรษณีย์ '!AT16+'สื่อสาร '!AT16</f>
        <v>0</v>
      </c>
      <c r="AU16" s="192">
        <f>ไฟฟ้า!AU16+ประปา!AU16+'โทรศัพท์ '!AU16+'ไปรษณีย์ '!AU16+'สื่อสาร '!AU16</f>
        <v>0</v>
      </c>
    </row>
    <row r="17" spans="1:47" x14ac:dyDescent="0.25">
      <c r="A17" s="16" t="s">
        <v>152</v>
      </c>
      <c r="B17" s="16" t="s">
        <v>183</v>
      </c>
      <c r="C17" s="16" t="s">
        <v>184</v>
      </c>
      <c r="D17" s="192">
        <f>ไฟฟ้า!D17+ประปา!D17+'โทรศัพท์ '!D17+'ไปรษณีย์ '!D17+'สื่อสาร '!D17</f>
        <v>0</v>
      </c>
      <c r="E17" s="192">
        <f>ไฟฟ้า!E17+ประปา!E17+'โทรศัพท์ '!E17+'ไปรษณีย์ '!E17+'สื่อสาร '!E17</f>
        <v>0</v>
      </c>
      <c r="F17" s="192">
        <f>ไฟฟ้า!F17+ประปา!F17+'โทรศัพท์ '!F17+'ไปรษณีย์ '!F17+'สื่อสาร '!F17</f>
        <v>0</v>
      </c>
      <c r="G17" s="192">
        <f>ไฟฟ้า!G17+ประปา!G17+'โทรศัพท์ '!G17+'ไปรษณีย์ '!G17+'สื่อสาร '!G17</f>
        <v>0</v>
      </c>
      <c r="H17" s="192">
        <f>ไฟฟ้า!H17+ประปา!H17+'โทรศัพท์ '!H17+'ไปรษณีย์ '!H17+'สื่อสาร '!H17</f>
        <v>0</v>
      </c>
      <c r="I17" s="192">
        <f>ไฟฟ้า!I17+ประปา!I17+'โทรศัพท์ '!I17+'ไปรษณีย์ '!I17+'สื่อสาร '!I17</f>
        <v>0</v>
      </c>
      <c r="J17" s="192">
        <f>ไฟฟ้า!J17+ประปา!J17+'โทรศัพท์ '!J17+'ไปรษณีย์ '!J17+'สื่อสาร '!J17</f>
        <v>0</v>
      </c>
      <c r="K17" s="192">
        <f>ไฟฟ้า!K17+ประปา!K17+'โทรศัพท์ '!K17+'ไปรษณีย์ '!K17+'สื่อสาร '!K17</f>
        <v>0</v>
      </c>
      <c r="L17" s="192">
        <f>ไฟฟ้า!L17+ประปา!L17+'โทรศัพท์ '!L17+'ไปรษณีย์ '!L17+'สื่อสาร '!L17</f>
        <v>0</v>
      </c>
      <c r="M17" s="192">
        <f>ไฟฟ้า!M17+ประปา!M17+'โทรศัพท์ '!M17+'ไปรษณีย์ '!M17+'สื่อสาร '!M17</f>
        <v>0</v>
      </c>
      <c r="N17" s="192">
        <f>ไฟฟ้า!N17+ประปา!N17+'โทรศัพท์ '!N17+'ไปรษณีย์ '!N17+'สื่อสาร '!N17</f>
        <v>0</v>
      </c>
      <c r="O17" s="192">
        <f>ไฟฟ้า!O17+ประปา!O17+'โทรศัพท์ '!O17+'ไปรษณีย์ '!O17+'สื่อสาร '!O17</f>
        <v>0</v>
      </c>
      <c r="P17" s="192">
        <f>ไฟฟ้า!P17+ประปา!P17+'โทรศัพท์ '!P17+'ไปรษณีย์ '!P17+'สื่อสาร '!P17</f>
        <v>0</v>
      </c>
      <c r="Q17" s="192">
        <f>ไฟฟ้า!Q17+ประปา!Q17+'โทรศัพท์ '!Q17+'ไปรษณีย์ '!Q17+'สื่อสาร '!Q17</f>
        <v>0</v>
      </c>
      <c r="R17" s="192">
        <f>ไฟฟ้า!R17+ประปา!R17+'โทรศัพท์ '!R17+'ไปรษณีย์ '!R17+'สื่อสาร '!R17</f>
        <v>0</v>
      </c>
      <c r="S17" s="192">
        <f>ไฟฟ้า!S17+ประปา!S17+'โทรศัพท์ '!S17+'ไปรษณีย์ '!S17+'สื่อสาร '!S17</f>
        <v>0</v>
      </c>
      <c r="T17" s="192">
        <f>ไฟฟ้า!T17+ประปา!T17+'โทรศัพท์ '!T17+'ไปรษณีย์ '!T17+'สื่อสาร '!T17</f>
        <v>0</v>
      </c>
      <c r="U17" s="192">
        <f>ไฟฟ้า!U17+ประปา!U17+'โทรศัพท์ '!U17+'ไปรษณีย์ '!U17+'สื่อสาร '!U17</f>
        <v>0</v>
      </c>
      <c r="V17" s="192">
        <f>ไฟฟ้า!V17+ประปา!V17+'โทรศัพท์ '!V17+'ไปรษณีย์ '!V17+'สื่อสาร '!V17</f>
        <v>0</v>
      </c>
      <c r="W17" s="192">
        <f>ไฟฟ้า!W17+ประปา!W17+'โทรศัพท์ '!W17+'ไปรษณีย์ '!W17+'สื่อสาร '!W17</f>
        <v>0</v>
      </c>
      <c r="X17" s="192">
        <f>ไฟฟ้า!X17+ประปา!X17+'โทรศัพท์ '!X17+'ไปรษณีย์ '!X17+'สื่อสาร '!X17</f>
        <v>0</v>
      </c>
      <c r="Y17" s="192">
        <f>ไฟฟ้า!Y17+ประปา!Y17+'โทรศัพท์ '!Y17+'ไปรษณีย์ '!Y17+'สื่อสาร '!Y17</f>
        <v>0</v>
      </c>
      <c r="Z17" s="192">
        <f>ไฟฟ้า!Z17+ประปา!Z17+'โทรศัพท์ '!Z17+'ไปรษณีย์ '!Z17+'สื่อสาร '!Z17</f>
        <v>0</v>
      </c>
      <c r="AA17" s="192">
        <f>ไฟฟ้า!AA17+ประปา!AA17+'โทรศัพท์ '!AA17+'ไปรษณีย์ '!AA17+'สื่อสาร '!AA17</f>
        <v>0</v>
      </c>
      <c r="AB17" s="192">
        <f>ไฟฟ้า!AB17+ประปา!AB17+'โทรศัพท์ '!AB17+'ไปรษณีย์ '!AB17+'สื่อสาร '!AB17</f>
        <v>0</v>
      </c>
      <c r="AC17" s="192">
        <f>ไฟฟ้า!AC17+ประปา!AC17+'โทรศัพท์ '!AC17+'ไปรษณีย์ '!AC17+'สื่อสาร '!AC17</f>
        <v>0</v>
      </c>
      <c r="AD17" s="192">
        <f>ไฟฟ้า!AD17+ประปา!AD17+'โทรศัพท์ '!AD17+'ไปรษณีย์ '!AD17+'สื่อสาร '!AD17</f>
        <v>0</v>
      </c>
      <c r="AE17" s="192">
        <f>ไฟฟ้า!AE17+ประปา!AE17+'โทรศัพท์ '!AE17+'ไปรษณีย์ '!AE17+'สื่อสาร '!AE17</f>
        <v>0</v>
      </c>
      <c r="AF17" s="192">
        <f>ไฟฟ้า!AF17+ประปา!AF17+'โทรศัพท์ '!AF17+'ไปรษณีย์ '!AF17+'สื่อสาร '!AF17</f>
        <v>0</v>
      </c>
      <c r="AG17" s="192">
        <f>ไฟฟ้า!AG17+ประปา!AG17+'โทรศัพท์ '!AG17+'ไปรษณีย์ '!AG17+'สื่อสาร '!AG17</f>
        <v>0</v>
      </c>
      <c r="AH17" s="192">
        <f>ไฟฟ้า!AH17+ประปา!AH17+'โทรศัพท์ '!AH17+'ไปรษณีย์ '!AH17+'สื่อสาร '!AH17</f>
        <v>0</v>
      </c>
      <c r="AI17" s="192">
        <f>ไฟฟ้า!AI17+ประปา!AI17+'โทรศัพท์ '!AI17+'ไปรษณีย์ '!AI17+'สื่อสาร '!AI17</f>
        <v>0</v>
      </c>
      <c r="AJ17" s="192">
        <f>ไฟฟ้า!AJ17+ประปา!AJ17+'โทรศัพท์ '!AJ17+'ไปรษณีย์ '!AJ17+'สื่อสาร '!AJ17</f>
        <v>0</v>
      </c>
      <c r="AK17" s="192">
        <f>ไฟฟ้า!AK17+ประปา!AK17+'โทรศัพท์ '!AK17+'ไปรษณีย์ '!AK17+'สื่อสาร '!AK17</f>
        <v>0</v>
      </c>
      <c r="AL17" s="192">
        <f>ไฟฟ้า!AL17+ประปา!AL17+'โทรศัพท์ '!AL17+'ไปรษณีย์ '!AL17+'สื่อสาร '!AL17</f>
        <v>0</v>
      </c>
      <c r="AM17" s="192">
        <f>ไฟฟ้า!AM17+ประปา!AM17+'โทรศัพท์ '!AM17+'ไปรษณีย์ '!AM17+'สื่อสาร '!AM17</f>
        <v>0</v>
      </c>
      <c r="AN17" s="192">
        <f>ไฟฟ้า!AN17+ประปา!AN17+'โทรศัพท์ '!AN17+'ไปรษณีย์ '!AN17+'สื่อสาร '!AN17</f>
        <v>0</v>
      </c>
      <c r="AO17" s="192">
        <f>ไฟฟ้า!AO17+ประปา!AO17+'โทรศัพท์ '!AO17+'ไปรษณีย์ '!AO17+'สื่อสาร '!AO17</f>
        <v>0</v>
      </c>
      <c r="AP17" s="192">
        <f>ไฟฟ้า!AP17+ประปา!AP17+'โทรศัพท์ '!AP17+'ไปรษณีย์ '!AP17+'สื่อสาร '!AP17</f>
        <v>0</v>
      </c>
      <c r="AQ17" s="192">
        <f>ไฟฟ้า!AQ17+ประปา!AQ17+'โทรศัพท์ '!AQ17+'ไปรษณีย์ '!AQ17+'สื่อสาร '!AQ17</f>
        <v>0</v>
      </c>
      <c r="AR17" s="192">
        <f>ไฟฟ้า!AR17+ประปา!AR17+'โทรศัพท์ '!AR17+'ไปรษณีย์ '!AR17+'สื่อสาร '!AR17</f>
        <v>0</v>
      </c>
      <c r="AS17" s="192">
        <f>ไฟฟ้า!AS17+ประปา!AS17+'โทรศัพท์ '!AS17+'ไปรษณีย์ '!AS17+'สื่อสาร '!AS17</f>
        <v>0</v>
      </c>
      <c r="AT17" s="192">
        <f>ไฟฟ้า!AT17+ประปา!AT17+'โทรศัพท์ '!AT17+'ไปรษณีย์ '!AT17+'สื่อสาร '!AT17</f>
        <v>0</v>
      </c>
      <c r="AU17" s="192">
        <f>ไฟฟ้า!AU17+ประปา!AU17+'โทรศัพท์ '!AU17+'ไปรษณีย์ '!AU17+'สื่อสาร '!AU17</f>
        <v>0</v>
      </c>
    </row>
    <row r="18" spans="1:47" x14ac:dyDescent="0.25">
      <c r="A18" s="16" t="s">
        <v>153</v>
      </c>
      <c r="B18" s="16" t="s">
        <v>80</v>
      </c>
      <c r="C18" s="16" t="s">
        <v>53</v>
      </c>
      <c r="D18" s="192">
        <f>ไฟฟ้า!D18+ประปา!D18+'โทรศัพท์ '!D18+'ไปรษณีย์ '!D18+'สื่อสาร '!D18</f>
        <v>0</v>
      </c>
      <c r="E18" s="192">
        <f>ไฟฟ้า!E18+ประปา!E18+'โทรศัพท์ '!E18+'ไปรษณีย์ '!E18+'สื่อสาร '!E18</f>
        <v>0</v>
      </c>
      <c r="F18" s="192">
        <f>ไฟฟ้า!F18+ประปา!F18+'โทรศัพท์ '!F18+'ไปรษณีย์ '!F18+'สื่อสาร '!F18</f>
        <v>0</v>
      </c>
      <c r="G18" s="192">
        <f>ไฟฟ้า!G18+ประปา!G18+'โทรศัพท์ '!G18+'ไปรษณีย์ '!G18+'สื่อสาร '!G18</f>
        <v>0</v>
      </c>
      <c r="H18" s="192">
        <f>ไฟฟ้า!H18+ประปา!H18+'โทรศัพท์ '!H18+'ไปรษณีย์ '!H18+'สื่อสาร '!H18</f>
        <v>0</v>
      </c>
      <c r="I18" s="192">
        <f>ไฟฟ้า!I18+ประปา!I18+'โทรศัพท์ '!I18+'ไปรษณีย์ '!I18+'สื่อสาร '!I18</f>
        <v>0</v>
      </c>
      <c r="J18" s="192">
        <f>ไฟฟ้า!J18+ประปา!J18+'โทรศัพท์ '!J18+'ไปรษณีย์ '!J18+'สื่อสาร '!J18</f>
        <v>0</v>
      </c>
      <c r="K18" s="192">
        <f>ไฟฟ้า!K18+ประปา!K18+'โทรศัพท์ '!K18+'ไปรษณีย์ '!K18+'สื่อสาร '!K18</f>
        <v>0</v>
      </c>
      <c r="L18" s="192">
        <f>ไฟฟ้า!L18+ประปา!L18+'โทรศัพท์ '!L18+'ไปรษณีย์ '!L18+'สื่อสาร '!L18</f>
        <v>0</v>
      </c>
      <c r="M18" s="192">
        <f>ไฟฟ้า!M18+ประปา!M18+'โทรศัพท์ '!M18+'ไปรษณีย์ '!M18+'สื่อสาร '!M18</f>
        <v>0</v>
      </c>
      <c r="N18" s="192">
        <f>ไฟฟ้า!N18+ประปา!N18+'โทรศัพท์ '!N18+'ไปรษณีย์ '!N18+'สื่อสาร '!N18</f>
        <v>0</v>
      </c>
      <c r="O18" s="192">
        <f>ไฟฟ้า!O18+ประปา!O18+'โทรศัพท์ '!O18+'ไปรษณีย์ '!O18+'สื่อสาร '!O18</f>
        <v>0</v>
      </c>
      <c r="P18" s="192">
        <f>ไฟฟ้า!P18+ประปา!P18+'โทรศัพท์ '!P18+'ไปรษณีย์ '!P18+'สื่อสาร '!P18</f>
        <v>0</v>
      </c>
      <c r="Q18" s="192">
        <f>ไฟฟ้า!Q18+ประปา!Q18+'โทรศัพท์ '!Q18+'ไปรษณีย์ '!Q18+'สื่อสาร '!Q18</f>
        <v>0</v>
      </c>
      <c r="R18" s="192">
        <f>ไฟฟ้า!R18+ประปา!R18+'โทรศัพท์ '!R18+'ไปรษณีย์ '!R18+'สื่อสาร '!R18</f>
        <v>0</v>
      </c>
      <c r="S18" s="192">
        <f>ไฟฟ้า!S18+ประปา!S18+'โทรศัพท์ '!S18+'ไปรษณีย์ '!S18+'สื่อสาร '!S18</f>
        <v>0</v>
      </c>
      <c r="T18" s="192">
        <f>ไฟฟ้า!T18+ประปา!T18+'โทรศัพท์ '!T18+'ไปรษณีย์ '!T18+'สื่อสาร '!T18</f>
        <v>0</v>
      </c>
      <c r="U18" s="192">
        <f>ไฟฟ้า!U18+ประปา!U18+'โทรศัพท์ '!U18+'ไปรษณีย์ '!U18+'สื่อสาร '!U18</f>
        <v>0</v>
      </c>
      <c r="V18" s="192">
        <f>ไฟฟ้า!V18+ประปา!V18+'โทรศัพท์ '!V18+'ไปรษณีย์ '!V18+'สื่อสาร '!V18</f>
        <v>0</v>
      </c>
      <c r="W18" s="192">
        <f>ไฟฟ้า!W18+ประปา!W18+'โทรศัพท์ '!W18+'ไปรษณีย์ '!W18+'สื่อสาร '!W18</f>
        <v>0</v>
      </c>
      <c r="X18" s="192">
        <f>ไฟฟ้า!X18+ประปา!X18+'โทรศัพท์ '!X18+'ไปรษณีย์ '!X18+'สื่อสาร '!X18</f>
        <v>0</v>
      </c>
      <c r="Y18" s="192">
        <f>ไฟฟ้า!Y18+ประปา!Y18+'โทรศัพท์ '!Y18+'ไปรษณีย์ '!Y18+'สื่อสาร '!Y18</f>
        <v>0</v>
      </c>
      <c r="Z18" s="192">
        <f>ไฟฟ้า!Z18+ประปา!Z18+'โทรศัพท์ '!Z18+'ไปรษณีย์ '!Z18+'สื่อสาร '!Z18</f>
        <v>0</v>
      </c>
      <c r="AA18" s="192">
        <f>ไฟฟ้า!AA18+ประปา!AA18+'โทรศัพท์ '!AA18+'ไปรษณีย์ '!AA18+'สื่อสาร '!AA18</f>
        <v>0</v>
      </c>
      <c r="AB18" s="192">
        <f>ไฟฟ้า!AB18+ประปา!AB18+'โทรศัพท์ '!AB18+'ไปรษณีย์ '!AB18+'สื่อสาร '!AB18</f>
        <v>0</v>
      </c>
      <c r="AC18" s="192">
        <f>ไฟฟ้า!AC18+ประปา!AC18+'โทรศัพท์ '!AC18+'ไปรษณีย์ '!AC18+'สื่อสาร '!AC18</f>
        <v>0</v>
      </c>
      <c r="AD18" s="192">
        <f>ไฟฟ้า!AD18+ประปา!AD18+'โทรศัพท์ '!AD18+'ไปรษณีย์ '!AD18+'สื่อสาร '!AD18</f>
        <v>0</v>
      </c>
      <c r="AE18" s="192">
        <f>ไฟฟ้า!AE18+ประปา!AE18+'โทรศัพท์ '!AE18+'ไปรษณีย์ '!AE18+'สื่อสาร '!AE18</f>
        <v>0</v>
      </c>
      <c r="AF18" s="192">
        <f>ไฟฟ้า!AF18+ประปา!AF18+'โทรศัพท์ '!AF18+'ไปรษณีย์ '!AF18+'สื่อสาร '!AF18</f>
        <v>0</v>
      </c>
      <c r="AG18" s="192">
        <f>ไฟฟ้า!AG18+ประปา!AG18+'โทรศัพท์ '!AG18+'ไปรษณีย์ '!AG18+'สื่อสาร '!AG18</f>
        <v>0</v>
      </c>
      <c r="AH18" s="192">
        <f>ไฟฟ้า!AH18+ประปา!AH18+'โทรศัพท์ '!AH18+'ไปรษณีย์ '!AH18+'สื่อสาร '!AH18</f>
        <v>0</v>
      </c>
      <c r="AI18" s="192">
        <f>ไฟฟ้า!AI18+ประปา!AI18+'โทรศัพท์ '!AI18+'ไปรษณีย์ '!AI18+'สื่อสาร '!AI18</f>
        <v>0</v>
      </c>
      <c r="AJ18" s="192">
        <f>ไฟฟ้า!AJ18+ประปา!AJ18+'โทรศัพท์ '!AJ18+'ไปรษณีย์ '!AJ18+'สื่อสาร '!AJ18</f>
        <v>0</v>
      </c>
      <c r="AK18" s="192">
        <f>ไฟฟ้า!AK18+ประปา!AK18+'โทรศัพท์ '!AK18+'ไปรษณีย์ '!AK18+'สื่อสาร '!AK18</f>
        <v>0</v>
      </c>
      <c r="AL18" s="192">
        <f>ไฟฟ้า!AL18+ประปา!AL18+'โทรศัพท์ '!AL18+'ไปรษณีย์ '!AL18+'สื่อสาร '!AL18</f>
        <v>0</v>
      </c>
      <c r="AM18" s="192">
        <f>ไฟฟ้า!AM18+ประปา!AM18+'โทรศัพท์ '!AM18+'ไปรษณีย์ '!AM18+'สื่อสาร '!AM18</f>
        <v>0</v>
      </c>
      <c r="AN18" s="192">
        <f>ไฟฟ้า!AN18+ประปา!AN18+'โทรศัพท์ '!AN18+'ไปรษณีย์ '!AN18+'สื่อสาร '!AN18</f>
        <v>0</v>
      </c>
      <c r="AO18" s="192">
        <f>ไฟฟ้า!AO18+ประปา!AO18+'โทรศัพท์ '!AO18+'ไปรษณีย์ '!AO18+'สื่อสาร '!AO18</f>
        <v>0</v>
      </c>
      <c r="AP18" s="192">
        <f>ไฟฟ้า!AP18+ประปา!AP18+'โทรศัพท์ '!AP18+'ไปรษณีย์ '!AP18+'สื่อสาร '!AP18</f>
        <v>0</v>
      </c>
      <c r="AQ18" s="192">
        <f>ไฟฟ้า!AQ18+ประปา!AQ18+'โทรศัพท์ '!AQ18+'ไปรษณีย์ '!AQ18+'สื่อสาร '!AQ18</f>
        <v>0</v>
      </c>
      <c r="AR18" s="192">
        <f>ไฟฟ้า!AR18+ประปา!AR18+'โทรศัพท์ '!AR18+'ไปรษณีย์ '!AR18+'สื่อสาร '!AR18</f>
        <v>0</v>
      </c>
      <c r="AS18" s="192">
        <f>ไฟฟ้า!AS18+ประปา!AS18+'โทรศัพท์ '!AS18+'ไปรษณีย์ '!AS18+'สื่อสาร '!AS18</f>
        <v>0</v>
      </c>
      <c r="AT18" s="192">
        <f>ไฟฟ้า!AT18+ประปา!AT18+'โทรศัพท์ '!AT18+'ไปรษณีย์ '!AT18+'สื่อสาร '!AT18</f>
        <v>0</v>
      </c>
      <c r="AU18" s="192">
        <f>ไฟฟ้า!AU18+ประปา!AU18+'โทรศัพท์ '!AU18+'ไปรษณีย์ '!AU18+'สื่อสาร '!AU18</f>
        <v>0</v>
      </c>
    </row>
    <row r="19" spans="1:47" x14ac:dyDescent="0.25">
      <c r="A19" s="16" t="s">
        <v>154</v>
      </c>
      <c r="B19" s="16" t="s">
        <v>78</v>
      </c>
      <c r="C19" s="16" t="s">
        <v>53</v>
      </c>
      <c r="D19" s="192">
        <f>ไฟฟ้า!D19+ประปา!D19+'โทรศัพท์ '!D19+'ไปรษณีย์ '!D19+'สื่อสาร '!D19</f>
        <v>0</v>
      </c>
      <c r="E19" s="192">
        <f>ไฟฟ้า!E19+ประปา!E19+'โทรศัพท์ '!E19+'ไปรษณีย์ '!E19+'สื่อสาร '!E19</f>
        <v>0</v>
      </c>
      <c r="F19" s="192">
        <f>ไฟฟ้า!F19+ประปา!F19+'โทรศัพท์ '!F19+'ไปรษณีย์ '!F19+'สื่อสาร '!F19</f>
        <v>0</v>
      </c>
      <c r="G19" s="192">
        <f>ไฟฟ้า!G19+ประปา!G19+'โทรศัพท์ '!G19+'ไปรษณีย์ '!G19+'สื่อสาร '!G19</f>
        <v>0</v>
      </c>
      <c r="H19" s="192">
        <f>ไฟฟ้า!H19+ประปา!H19+'โทรศัพท์ '!H19+'ไปรษณีย์ '!H19+'สื่อสาร '!H19</f>
        <v>0</v>
      </c>
      <c r="I19" s="192">
        <f>ไฟฟ้า!I19+ประปา!I19+'โทรศัพท์ '!I19+'ไปรษณีย์ '!I19+'สื่อสาร '!I19</f>
        <v>0</v>
      </c>
      <c r="J19" s="192">
        <f>ไฟฟ้า!J19+ประปา!J19+'โทรศัพท์ '!J19+'ไปรษณีย์ '!J19+'สื่อสาร '!J19</f>
        <v>0</v>
      </c>
      <c r="K19" s="192">
        <f>ไฟฟ้า!K19+ประปา!K19+'โทรศัพท์ '!K19+'ไปรษณีย์ '!K19+'สื่อสาร '!K19</f>
        <v>0</v>
      </c>
      <c r="L19" s="192">
        <f>ไฟฟ้า!L19+ประปา!L19+'โทรศัพท์ '!L19+'ไปรษณีย์ '!L19+'สื่อสาร '!L19</f>
        <v>0</v>
      </c>
      <c r="M19" s="192">
        <f>ไฟฟ้า!M19+ประปา!M19+'โทรศัพท์ '!M19+'ไปรษณีย์ '!M19+'สื่อสาร '!M19</f>
        <v>0</v>
      </c>
      <c r="N19" s="192">
        <f>ไฟฟ้า!N19+ประปา!N19+'โทรศัพท์ '!N19+'ไปรษณีย์ '!N19+'สื่อสาร '!N19</f>
        <v>0</v>
      </c>
      <c r="O19" s="192">
        <f>ไฟฟ้า!O19+ประปา!O19+'โทรศัพท์ '!O19+'ไปรษณีย์ '!O19+'สื่อสาร '!O19</f>
        <v>0</v>
      </c>
      <c r="P19" s="192">
        <f>ไฟฟ้า!P19+ประปา!P19+'โทรศัพท์ '!P19+'ไปรษณีย์ '!P19+'สื่อสาร '!P19</f>
        <v>0</v>
      </c>
      <c r="Q19" s="192">
        <f>ไฟฟ้า!Q19+ประปา!Q19+'โทรศัพท์ '!Q19+'ไปรษณีย์ '!Q19+'สื่อสาร '!Q19</f>
        <v>0</v>
      </c>
      <c r="R19" s="192">
        <f>ไฟฟ้า!R19+ประปา!R19+'โทรศัพท์ '!R19+'ไปรษณีย์ '!R19+'สื่อสาร '!R19</f>
        <v>0</v>
      </c>
      <c r="S19" s="192">
        <f>ไฟฟ้า!S19+ประปา!S19+'โทรศัพท์ '!S19+'ไปรษณีย์ '!S19+'สื่อสาร '!S19</f>
        <v>0</v>
      </c>
      <c r="T19" s="192">
        <f>ไฟฟ้า!T19+ประปา!T19+'โทรศัพท์ '!T19+'ไปรษณีย์ '!T19+'สื่อสาร '!T19</f>
        <v>0</v>
      </c>
      <c r="U19" s="192">
        <f>ไฟฟ้า!U19+ประปา!U19+'โทรศัพท์ '!U19+'ไปรษณีย์ '!U19+'สื่อสาร '!U19</f>
        <v>0</v>
      </c>
      <c r="V19" s="192">
        <f>ไฟฟ้า!V19+ประปา!V19+'โทรศัพท์ '!V19+'ไปรษณีย์ '!V19+'สื่อสาร '!V19</f>
        <v>0</v>
      </c>
      <c r="W19" s="192">
        <f>ไฟฟ้า!W19+ประปา!W19+'โทรศัพท์ '!W19+'ไปรษณีย์ '!W19+'สื่อสาร '!W19</f>
        <v>0</v>
      </c>
      <c r="X19" s="192">
        <f>ไฟฟ้า!X19+ประปา!X19+'โทรศัพท์ '!X19+'ไปรษณีย์ '!X19+'สื่อสาร '!X19</f>
        <v>0</v>
      </c>
      <c r="Y19" s="192">
        <f>ไฟฟ้า!Y19+ประปา!Y19+'โทรศัพท์ '!Y19+'ไปรษณีย์ '!Y19+'สื่อสาร '!Y19</f>
        <v>0</v>
      </c>
      <c r="Z19" s="192">
        <f>ไฟฟ้า!Z19+ประปา!Z19+'โทรศัพท์ '!Z19+'ไปรษณีย์ '!Z19+'สื่อสาร '!Z19</f>
        <v>0</v>
      </c>
      <c r="AA19" s="192">
        <f>ไฟฟ้า!AA19+ประปา!AA19+'โทรศัพท์ '!AA19+'ไปรษณีย์ '!AA19+'สื่อสาร '!AA19</f>
        <v>0</v>
      </c>
      <c r="AB19" s="192">
        <f>ไฟฟ้า!AB19+ประปา!AB19+'โทรศัพท์ '!AB19+'ไปรษณีย์ '!AB19+'สื่อสาร '!AB19</f>
        <v>0</v>
      </c>
      <c r="AC19" s="192">
        <f>ไฟฟ้า!AC19+ประปา!AC19+'โทรศัพท์ '!AC19+'ไปรษณีย์ '!AC19+'สื่อสาร '!AC19</f>
        <v>0</v>
      </c>
      <c r="AD19" s="192">
        <f>ไฟฟ้า!AD19+ประปา!AD19+'โทรศัพท์ '!AD19+'ไปรษณีย์ '!AD19+'สื่อสาร '!AD19</f>
        <v>0</v>
      </c>
      <c r="AE19" s="192">
        <f>ไฟฟ้า!AE19+ประปา!AE19+'โทรศัพท์ '!AE19+'ไปรษณีย์ '!AE19+'สื่อสาร '!AE19</f>
        <v>0</v>
      </c>
      <c r="AF19" s="192">
        <f>ไฟฟ้า!AF19+ประปา!AF19+'โทรศัพท์ '!AF19+'ไปรษณีย์ '!AF19+'สื่อสาร '!AF19</f>
        <v>0</v>
      </c>
      <c r="AG19" s="192">
        <f>ไฟฟ้า!AG19+ประปา!AG19+'โทรศัพท์ '!AG19+'ไปรษณีย์ '!AG19+'สื่อสาร '!AG19</f>
        <v>0</v>
      </c>
      <c r="AH19" s="192">
        <f>ไฟฟ้า!AH19+ประปา!AH19+'โทรศัพท์ '!AH19+'ไปรษณีย์ '!AH19+'สื่อสาร '!AH19</f>
        <v>0</v>
      </c>
      <c r="AI19" s="192">
        <f>ไฟฟ้า!AI19+ประปา!AI19+'โทรศัพท์ '!AI19+'ไปรษณีย์ '!AI19+'สื่อสาร '!AI19</f>
        <v>0</v>
      </c>
      <c r="AJ19" s="192">
        <f>ไฟฟ้า!AJ19+ประปา!AJ19+'โทรศัพท์ '!AJ19+'ไปรษณีย์ '!AJ19+'สื่อสาร '!AJ19</f>
        <v>0</v>
      </c>
      <c r="AK19" s="192">
        <f>ไฟฟ้า!AK19+ประปา!AK19+'โทรศัพท์ '!AK19+'ไปรษณีย์ '!AK19+'สื่อสาร '!AK19</f>
        <v>0</v>
      </c>
      <c r="AL19" s="192">
        <f>ไฟฟ้า!AL19+ประปา!AL19+'โทรศัพท์ '!AL19+'ไปรษณีย์ '!AL19+'สื่อสาร '!AL19</f>
        <v>0</v>
      </c>
      <c r="AM19" s="192">
        <f>ไฟฟ้า!AM19+ประปา!AM19+'โทรศัพท์ '!AM19+'ไปรษณีย์ '!AM19+'สื่อสาร '!AM19</f>
        <v>0</v>
      </c>
      <c r="AN19" s="192">
        <f>ไฟฟ้า!AN19+ประปา!AN19+'โทรศัพท์ '!AN19+'ไปรษณีย์ '!AN19+'สื่อสาร '!AN19</f>
        <v>0</v>
      </c>
      <c r="AO19" s="192">
        <f>ไฟฟ้า!AO19+ประปา!AO19+'โทรศัพท์ '!AO19+'ไปรษณีย์ '!AO19+'สื่อสาร '!AO19</f>
        <v>0</v>
      </c>
      <c r="AP19" s="192">
        <f>ไฟฟ้า!AP19+ประปา!AP19+'โทรศัพท์ '!AP19+'ไปรษณีย์ '!AP19+'สื่อสาร '!AP19</f>
        <v>0</v>
      </c>
      <c r="AQ19" s="192">
        <f>ไฟฟ้า!AQ19+ประปา!AQ19+'โทรศัพท์ '!AQ19+'ไปรษณีย์ '!AQ19+'สื่อสาร '!AQ19</f>
        <v>0</v>
      </c>
      <c r="AR19" s="192">
        <f>ไฟฟ้า!AR19+ประปา!AR19+'โทรศัพท์ '!AR19+'ไปรษณีย์ '!AR19+'สื่อสาร '!AR19</f>
        <v>0</v>
      </c>
      <c r="AS19" s="192">
        <f>ไฟฟ้า!AS19+ประปา!AS19+'โทรศัพท์ '!AS19+'ไปรษณีย์ '!AS19+'สื่อสาร '!AS19</f>
        <v>0</v>
      </c>
      <c r="AT19" s="192">
        <f>ไฟฟ้า!AT19+ประปา!AT19+'โทรศัพท์ '!AT19+'ไปรษณีย์ '!AT19+'สื่อสาร '!AT19</f>
        <v>0</v>
      </c>
      <c r="AU19" s="192">
        <f>ไฟฟ้า!AU19+ประปา!AU19+'โทรศัพท์ '!AU19+'ไปรษณีย์ '!AU19+'สื่อสาร '!AU19</f>
        <v>0</v>
      </c>
    </row>
    <row r="20" spans="1:47" x14ac:dyDescent="0.25">
      <c r="A20" s="16" t="s">
        <v>155</v>
      </c>
      <c r="B20" s="16" t="s">
        <v>61</v>
      </c>
      <c r="C20" s="16" t="s">
        <v>46</v>
      </c>
      <c r="D20" s="192">
        <f>ไฟฟ้า!D20+ประปา!D20+'โทรศัพท์ '!D20+'ไปรษณีย์ '!D20+'สื่อสาร '!D20</f>
        <v>0</v>
      </c>
      <c r="E20" s="192">
        <f>ไฟฟ้า!E20+ประปา!E20+'โทรศัพท์ '!E20+'ไปรษณีย์ '!E20+'สื่อสาร '!E20</f>
        <v>0</v>
      </c>
      <c r="F20" s="192">
        <f>ไฟฟ้า!F20+ประปา!F20+'โทรศัพท์ '!F20+'ไปรษณีย์ '!F20+'สื่อสาร '!F20</f>
        <v>0</v>
      </c>
      <c r="G20" s="192">
        <f>ไฟฟ้า!G20+ประปา!G20+'โทรศัพท์ '!G20+'ไปรษณีย์ '!G20+'สื่อสาร '!G20</f>
        <v>0</v>
      </c>
      <c r="H20" s="192">
        <f>ไฟฟ้า!H20+ประปา!H20+'โทรศัพท์ '!H20+'ไปรษณีย์ '!H20+'สื่อสาร '!H20</f>
        <v>0</v>
      </c>
      <c r="I20" s="192">
        <f>ไฟฟ้า!I20+ประปา!I20+'โทรศัพท์ '!I20+'ไปรษณีย์ '!I20+'สื่อสาร '!I20</f>
        <v>0</v>
      </c>
      <c r="J20" s="192">
        <f>ไฟฟ้า!J20+ประปา!J20+'โทรศัพท์ '!J20+'ไปรษณีย์ '!J20+'สื่อสาร '!J20</f>
        <v>0</v>
      </c>
      <c r="K20" s="192">
        <f>ไฟฟ้า!K20+ประปา!K20+'โทรศัพท์ '!K20+'ไปรษณีย์ '!K20+'สื่อสาร '!K20</f>
        <v>0</v>
      </c>
      <c r="L20" s="192">
        <f>ไฟฟ้า!L20+ประปา!L20+'โทรศัพท์ '!L20+'ไปรษณีย์ '!L20+'สื่อสาร '!L20</f>
        <v>0</v>
      </c>
      <c r="M20" s="192">
        <f>ไฟฟ้า!M20+ประปา!M20+'โทรศัพท์ '!M20+'ไปรษณีย์ '!M20+'สื่อสาร '!M20</f>
        <v>0</v>
      </c>
      <c r="N20" s="192">
        <f>ไฟฟ้า!N20+ประปา!N20+'โทรศัพท์ '!N20+'ไปรษณีย์ '!N20+'สื่อสาร '!N20</f>
        <v>0</v>
      </c>
      <c r="O20" s="192">
        <f>ไฟฟ้า!O20+ประปา!O20+'โทรศัพท์ '!O20+'ไปรษณีย์ '!O20+'สื่อสาร '!O20</f>
        <v>0</v>
      </c>
      <c r="P20" s="192">
        <f>ไฟฟ้า!P20+ประปา!P20+'โทรศัพท์ '!P20+'ไปรษณีย์ '!P20+'สื่อสาร '!P20</f>
        <v>0</v>
      </c>
      <c r="Q20" s="192">
        <f>ไฟฟ้า!Q20+ประปา!Q20+'โทรศัพท์ '!Q20+'ไปรษณีย์ '!Q20+'สื่อสาร '!Q20</f>
        <v>0</v>
      </c>
      <c r="R20" s="192">
        <f>ไฟฟ้า!R20+ประปา!R20+'โทรศัพท์ '!R20+'ไปรษณีย์ '!R20+'สื่อสาร '!R20</f>
        <v>0</v>
      </c>
      <c r="S20" s="192">
        <f>ไฟฟ้า!S20+ประปา!S20+'โทรศัพท์ '!S20+'ไปรษณีย์ '!S20+'สื่อสาร '!S20</f>
        <v>0</v>
      </c>
      <c r="T20" s="192">
        <f>ไฟฟ้า!T20+ประปา!T20+'โทรศัพท์ '!T20+'ไปรษณีย์ '!T20+'สื่อสาร '!T20</f>
        <v>0</v>
      </c>
      <c r="U20" s="192">
        <f>ไฟฟ้า!U20+ประปา!U20+'โทรศัพท์ '!U20+'ไปรษณีย์ '!U20+'สื่อสาร '!U20</f>
        <v>0</v>
      </c>
      <c r="V20" s="192">
        <f>ไฟฟ้า!V20+ประปา!V20+'โทรศัพท์ '!V20+'ไปรษณีย์ '!V20+'สื่อสาร '!V20</f>
        <v>0</v>
      </c>
      <c r="W20" s="192">
        <f>ไฟฟ้า!W20+ประปา!W20+'โทรศัพท์ '!W20+'ไปรษณีย์ '!W20+'สื่อสาร '!W20</f>
        <v>0</v>
      </c>
      <c r="X20" s="192">
        <f>ไฟฟ้า!X20+ประปา!X20+'โทรศัพท์ '!X20+'ไปรษณีย์ '!X20+'สื่อสาร '!X20</f>
        <v>0</v>
      </c>
      <c r="Y20" s="192">
        <f>ไฟฟ้า!Y20+ประปา!Y20+'โทรศัพท์ '!Y20+'ไปรษณีย์ '!Y20+'สื่อสาร '!Y20</f>
        <v>0</v>
      </c>
      <c r="Z20" s="192">
        <f>ไฟฟ้า!Z20+ประปา!Z20+'โทรศัพท์ '!Z20+'ไปรษณีย์ '!Z20+'สื่อสาร '!Z20</f>
        <v>0</v>
      </c>
      <c r="AA20" s="192">
        <f>ไฟฟ้า!AA20+ประปา!AA20+'โทรศัพท์ '!AA20+'ไปรษณีย์ '!AA20+'สื่อสาร '!AA20</f>
        <v>0</v>
      </c>
      <c r="AB20" s="192">
        <f>ไฟฟ้า!AB20+ประปา!AB20+'โทรศัพท์ '!AB20+'ไปรษณีย์ '!AB20+'สื่อสาร '!AB20</f>
        <v>0</v>
      </c>
      <c r="AC20" s="192">
        <f>ไฟฟ้า!AC20+ประปา!AC20+'โทรศัพท์ '!AC20+'ไปรษณีย์ '!AC20+'สื่อสาร '!AC20</f>
        <v>0</v>
      </c>
      <c r="AD20" s="192">
        <f>ไฟฟ้า!AD20+ประปา!AD20+'โทรศัพท์ '!AD20+'ไปรษณีย์ '!AD20+'สื่อสาร '!AD20</f>
        <v>0</v>
      </c>
      <c r="AE20" s="192">
        <f>ไฟฟ้า!AE20+ประปา!AE20+'โทรศัพท์ '!AE20+'ไปรษณีย์ '!AE20+'สื่อสาร '!AE20</f>
        <v>0</v>
      </c>
      <c r="AF20" s="192">
        <f>ไฟฟ้า!AF20+ประปา!AF20+'โทรศัพท์ '!AF20+'ไปรษณีย์ '!AF20+'สื่อสาร '!AF20</f>
        <v>0</v>
      </c>
      <c r="AG20" s="192">
        <f>ไฟฟ้า!AG20+ประปา!AG20+'โทรศัพท์ '!AG20+'ไปรษณีย์ '!AG20+'สื่อสาร '!AG20</f>
        <v>0</v>
      </c>
      <c r="AH20" s="192">
        <f>ไฟฟ้า!AH20+ประปา!AH20+'โทรศัพท์ '!AH20+'ไปรษณีย์ '!AH20+'สื่อสาร '!AH20</f>
        <v>0</v>
      </c>
      <c r="AI20" s="192">
        <f>ไฟฟ้า!AI20+ประปา!AI20+'โทรศัพท์ '!AI20+'ไปรษณีย์ '!AI20+'สื่อสาร '!AI20</f>
        <v>0</v>
      </c>
      <c r="AJ20" s="192">
        <f>ไฟฟ้า!AJ20+ประปา!AJ20+'โทรศัพท์ '!AJ20+'ไปรษณีย์ '!AJ20+'สื่อสาร '!AJ20</f>
        <v>0</v>
      </c>
      <c r="AK20" s="192">
        <f>ไฟฟ้า!AK20+ประปา!AK20+'โทรศัพท์ '!AK20+'ไปรษณีย์ '!AK20+'สื่อสาร '!AK20</f>
        <v>0</v>
      </c>
      <c r="AL20" s="192">
        <f>ไฟฟ้า!AL20+ประปา!AL20+'โทรศัพท์ '!AL20+'ไปรษณีย์ '!AL20+'สื่อสาร '!AL20</f>
        <v>0</v>
      </c>
      <c r="AM20" s="192">
        <f>ไฟฟ้า!AM20+ประปา!AM20+'โทรศัพท์ '!AM20+'ไปรษณีย์ '!AM20+'สื่อสาร '!AM20</f>
        <v>0</v>
      </c>
      <c r="AN20" s="192">
        <f>ไฟฟ้า!AN20+ประปา!AN20+'โทรศัพท์ '!AN20+'ไปรษณีย์ '!AN20+'สื่อสาร '!AN20</f>
        <v>0</v>
      </c>
      <c r="AO20" s="192">
        <f>ไฟฟ้า!AO20+ประปา!AO20+'โทรศัพท์ '!AO20+'ไปรษณีย์ '!AO20+'สื่อสาร '!AO20</f>
        <v>0</v>
      </c>
      <c r="AP20" s="192">
        <f>ไฟฟ้า!AP20+ประปา!AP20+'โทรศัพท์ '!AP20+'ไปรษณีย์ '!AP20+'สื่อสาร '!AP20</f>
        <v>0</v>
      </c>
      <c r="AQ20" s="192">
        <f>ไฟฟ้า!AQ20+ประปา!AQ20+'โทรศัพท์ '!AQ20+'ไปรษณีย์ '!AQ20+'สื่อสาร '!AQ20</f>
        <v>0</v>
      </c>
      <c r="AR20" s="192">
        <f>ไฟฟ้า!AR20+ประปา!AR20+'โทรศัพท์ '!AR20+'ไปรษณีย์ '!AR20+'สื่อสาร '!AR20</f>
        <v>0</v>
      </c>
      <c r="AS20" s="192">
        <f>ไฟฟ้า!AS20+ประปา!AS20+'โทรศัพท์ '!AS20+'ไปรษณีย์ '!AS20+'สื่อสาร '!AS20</f>
        <v>0</v>
      </c>
      <c r="AT20" s="192">
        <f>ไฟฟ้า!AT20+ประปา!AT20+'โทรศัพท์ '!AT20+'ไปรษณีย์ '!AT20+'สื่อสาร '!AT20</f>
        <v>0</v>
      </c>
      <c r="AU20" s="192">
        <f>ไฟฟ้า!AU20+ประปา!AU20+'โทรศัพท์ '!AU20+'ไปรษณีย์ '!AU20+'สื่อสาร '!AU20</f>
        <v>0</v>
      </c>
    </row>
    <row r="21" spans="1:47" x14ac:dyDescent="0.25">
      <c r="A21" s="16" t="s">
        <v>156</v>
      </c>
      <c r="B21" s="16" t="s">
        <v>84</v>
      </c>
      <c r="C21" s="16" t="s">
        <v>54</v>
      </c>
      <c r="D21" s="192">
        <f>ไฟฟ้า!D21+ประปา!D21+'โทรศัพท์ '!D21+'ไปรษณีย์ '!D21+'สื่อสาร '!D21</f>
        <v>0</v>
      </c>
      <c r="E21" s="192">
        <f>ไฟฟ้า!E21+ประปา!E21+'โทรศัพท์ '!E21+'ไปรษณีย์ '!E21+'สื่อสาร '!E21</f>
        <v>0</v>
      </c>
      <c r="F21" s="192">
        <f>ไฟฟ้า!F21+ประปา!F21+'โทรศัพท์ '!F21+'ไปรษณีย์ '!F21+'สื่อสาร '!F21</f>
        <v>0</v>
      </c>
      <c r="G21" s="192">
        <f>ไฟฟ้า!G21+ประปา!G21+'โทรศัพท์ '!G21+'ไปรษณีย์ '!G21+'สื่อสาร '!G21</f>
        <v>0</v>
      </c>
      <c r="H21" s="192">
        <f>ไฟฟ้า!H21+ประปา!H21+'โทรศัพท์ '!H21+'ไปรษณีย์ '!H21+'สื่อสาร '!H21</f>
        <v>0</v>
      </c>
      <c r="I21" s="192">
        <f>ไฟฟ้า!I21+ประปา!I21+'โทรศัพท์ '!I21+'ไปรษณีย์ '!I21+'สื่อสาร '!I21</f>
        <v>0</v>
      </c>
      <c r="J21" s="192">
        <f>ไฟฟ้า!J21+ประปา!J21+'โทรศัพท์ '!J21+'ไปรษณีย์ '!J21+'สื่อสาร '!J21</f>
        <v>0</v>
      </c>
      <c r="K21" s="192">
        <f>ไฟฟ้า!K21+ประปา!K21+'โทรศัพท์ '!K21+'ไปรษณีย์ '!K21+'สื่อสาร '!K21</f>
        <v>0</v>
      </c>
      <c r="L21" s="192">
        <f>ไฟฟ้า!L21+ประปา!L21+'โทรศัพท์ '!L21+'ไปรษณีย์ '!L21+'สื่อสาร '!L21</f>
        <v>0</v>
      </c>
      <c r="M21" s="192">
        <f>ไฟฟ้า!M21+ประปา!M21+'โทรศัพท์ '!M21+'ไปรษณีย์ '!M21+'สื่อสาร '!M21</f>
        <v>0</v>
      </c>
      <c r="N21" s="192">
        <f>ไฟฟ้า!N21+ประปา!N21+'โทรศัพท์ '!N21+'ไปรษณีย์ '!N21+'สื่อสาร '!N21</f>
        <v>0</v>
      </c>
      <c r="O21" s="192">
        <f>ไฟฟ้า!O21+ประปา!O21+'โทรศัพท์ '!O21+'ไปรษณีย์ '!O21+'สื่อสาร '!O21</f>
        <v>0</v>
      </c>
      <c r="P21" s="192">
        <f>ไฟฟ้า!P21+ประปา!P21+'โทรศัพท์ '!P21+'ไปรษณีย์ '!P21+'สื่อสาร '!P21</f>
        <v>0</v>
      </c>
      <c r="Q21" s="192">
        <f>ไฟฟ้า!Q21+ประปา!Q21+'โทรศัพท์ '!Q21+'ไปรษณีย์ '!Q21+'สื่อสาร '!Q21</f>
        <v>0</v>
      </c>
      <c r="R21" s="192">
        <f>ไฟฟ้า!R21+ประปา!R21+'โทรศัพท์ '!R21+'ไปรษณีย์ '!R21+'สื่อสาร '!R21</f>
        <v>0</v>
      </c>
      <c r="S21" s="192">
        <f>ไฟฟ้า!S21+ประปา!S21+'โทรศัพท์ '!S21+'ไปรษณีย์ '!S21+'สื่อสาร '!S21</f>
        <v>0</v>
      </c>
      <c r="T21" s="192">
        <f>ไฟฟ้า!T21+ประปา!T21+'โทรศัพท์ '!T21+'ไปรษณีย์ '!T21+'สื่อสาร '!T21</f>
        <v>0</v>
      </c>
      <c r="U21" s="192">
        <f>ไฟฟ้า!U21+ประปา!U21+'โทรศัพท์ '!U21+'ไปรษณีย์ '!U21+'สื่อสาร '!U21</f>
        <v>0</v>
      </c>
      <c r="V21" s="192">
        <f>ไฟฟ้า!V21+ประปา!V21+'โทรศัพท์ '!V21+'ไปรษณีย์ '!V21+'สื่อสาร '!V21</f>
        <v>0</v>
      </c>
      <c r="W21" s="192">
        <f>ไฟฟ้า!W21+ประปา!W21+'โทรศัพท์ '!W21+'ไปรษณีย์ '!W21+'สื่อสาร '!W21</f>
        <v>0</v>
      </c>
      <c r="X21" s="192">
        <f>ไฟฟ้า!X21+ประปา!X21+'โทรศัพท์ '!X21+'ไปรษณีย์ '!X21+'สื่อสาร '!X21</f>
        <v>0</v>
      </c>
      <c r="Y21" s="192">
        <f>ไฟฟ้า!Y21+ประปา!Y21+'โทรศัพท์ '!Y21+'ไปรษณีย์ '!Y21+'สื่อสาร '!Y21</f>
        <v>0</v>
      </c>
      <c r="Z21" s="192">
        <f>ไฟฟ้า!Z21+ประปา!Z21+'โทรศัพท์ '!Z21+'ไปรษณีย์ '!Z21+'สื่อสาร '!Z21</f>
        <v>0</v>
      </c>
      <c r="AA21" s="192">
        <f>ไฟฟ้า!AA21+ประปา!AA21+'โทรศัพท์ '!AA21+'ไปรษณีย์ '!AA21+'สื่อสาร '!AA21</f>
        <v>0</v>
      </c>
      <c r="AB21" s="192">
        <f>ไฟฟ้า!AB21+ประปา!AB21+'โทรศัพท์ '!AB21+'ไปรษณีย์ '!AB21+'สื่อสาร '!AB21</f>
        <v>0</v>
      </c>
      <c r="AC21" s="192">
        <f>ไฟฟ้า!AC21+ประปา!AC21+'โทรศัพท์ '!AC21+'ไปรษณีย์ '!AC21+'สื่อสาร '!AC21</f>
        <v>0</v>
      </c>
      <c r="AD21" s="192">
        <f>ไฟฟ้า!AD21+ประปา!AD21+'โทรศัพท์ '!AD21+'ไปรษณีย์ '!AD21+'สื่อสาร '!AD21</f>
        <v>0</v>
      </c>
      <c r="AE21" s="192">
        <f>ไฟฟ้า!AE21+ประปา!AE21+'โทรศัพท์ '!AE21+'ไปรษณีย์ '!AE21+'สื่อสาร '!AE21</f>
        <v>0</v>
      </c>
      <c r="AF21" s="192">
        <f>ไฟฟ้า!AF21+ประปา!AF21+'โทรศัพท์ '!AF21+'ไปรษณีย์ '!AF21+'สื่อสาร '!AF21</f>
        <v>0</v>
      </c>
      <c r="AG21" s="192">
        <f>ไฟฟ้า!AG21+ประปา!AG21+'โทรศัพท์ '!AG21+'ไปรษณีย์ '!AG21+'สื่อสาร '!AG21</f>
        <v>0</v>
      </c>
      <c r="AH21" s="192">
        <f>ไฟฟ้า!AH21+ประปา!AH21+'โทรศัพท์ '!AH21+'ไปรษณีย์ '!AH21+'สื่อสาร '!AH21</f>
        <v>0</v>
      </c>
      <c r="AI21" s="192">
        <f>ไฟฟ้า!AI21+ประปา!AI21+'โทรศัพท์ '!AI21+'ไปรษณีย์ '!AI21+'สื่อสาร '!AI21</f>
        <v>0</v>
      </c>
      <c r="AJ21" s="192">
        <f>ไฟฟ้า!AJ21+ประปา!AJ21+'โทรศัพท์ '!AJ21+'ไปรษณีย์ '!AJ21+'สื่อสาร '!AJ21</f>
        <v>0</v>
      </c>
      <c r="AK21" s="192">
        <f>ไฟฟ้า!AK21+ประปา!AK21+'โทรศัพท์ '!AK21+'ไปรษณีย์ '!AK21+'สื่อสาร '!AK21</f>
        <v>0</v>
      </c>
      <c r="AL21" s="192">
        <f>ไฟฟ้า!AL21+ประปา!AL21+'โทรศัพท์ '!AL21+'ไปรษณีย์ '!AL21+'สื่อสาร '!AL21</f>
        <v>0</v>
      </c>
      <c r="AM21" s="192">
        <f>ไฟฟ้า!AM21+ประปา!AM21+'โทรศัพท์ '!AM21+'ไปรษณีย์ '!AM21+'สื่อสาร '!AM21</f>
        <v>0</v>
      </c>
      <c r="AN21" s="192">
        <f>ไฟฟ้า!AN21+ประปา!AN21+'โทรศัพท์ '!AN21+'ไปรษณีย์ '!AN21+'สื่อสาร '!AN21</f>
        <v>0</v>
      </c>
      <c r="AO21" s="192">
        <f>ไฟฟ้า!AO21+ประปา!AO21+'โทรศัพท์ '!AO21+'ไปรษณีย์ '!AO21+'สื่อสาร '!AO21</f>
        <v>0</v>
      </c>
      <c r="AP21" s="192">
        <f>ไฟฟ้า!AP21+ประปา!AP21+'โทรศัพท์ '!AP21+'ไปรษณีย์ '!AP21+'สื่อสาร '!AP21</f>
        <v>0</v>
      </c>
      <c r="AQ21" s="192">
        <f>ไฟฟ้า!AQ21+ประปา!AQ21+'โทรศัพท์ '!AQ21+'ไปรษณีย์ '!AQ21+'สื่อสาร '!AQ21</f>
        <v>0</v>
      </c>
      <c r="AR21" s="192">
        <f>ไฟฟ้า!AR21+ประปา!AR21+'โทรศัพท์ '!AR21+'ไปรษณีย์ '!AR21+'สื่อสาร '!AR21</f>
        <v>0</v>
      </c>
      <c r="AS21" s="192">
        <f>ไฟฟ้า!AS21+ประปา!AS21+'โทรศัพท์ '!AS21+'ไปรษณีย์ '!AS21+'สื่อสาร '!AS21</f>
        <v>0</v>
      </c>
      <c r="AT21" s="192">
        <f>ไฟฟ้า!AT21+ประปา!AT21+'โทรศัพท์ '!AT21+'ไปรษณีย์ '!AT21+'สื่อสาร '!AT21</f>
        <v>0</v>
      </c>
      <c r="AU21" s="192">
        <f>ไฟฟ้า!AU21+ประปา!AU21+'โทรศัพท์ '!AU21+'ไปรษณีย์ '!AU21+'สื่อสาร '!AU21</f>
        <v>0</v>
      </c>
    </row>
    <row r="22" spans="1:47" x14ac:dyDescent="0.25">
      <c r="A22" s="16" t="s">
        <v>157</v>
      </c>
      <c r="B22" s="16" t="s">
        <v>65</v>
      </c>
      <c r="C22" s="16" t="s">
        <v>49</v>
      </c>
      <c r="D22" s="192">
        <f>ไฟฟ้า!D22+ประปา!D22+'โทรศัพท์ '!D22+'ไปรษณีย์ '!D22+'สื่อสาร '!D22</f>
        <v>0</v>
      </c>
      <c r="E22" s="192">
        <f>ไฟฟ้า!E22+ประปา!E22+'โทรศัพท์ '!E22+'ไปรษณีย์ '!E22+'สื่อสาร '!E22</f>
        <v>0</v>
      </c>
      <c r="F22" s="192">
        <f>ไฟฟ้า!F22+ประปา!F22+'โทรศัพท์ '!F22+'ไปรษณีย์ '!F22+'สื่อสาร '!F22</f>
        <v>0</v>
      </c>
      <c r="G22" s="192">
        <f>ไฟฟ้า!G22+ประปา!G22+'โทรศัพท์ '!G22+'ไปรษณีย์ '!G22+'สื่อสาร '!G22</f>
        <v>0</v>
      </c>
      <c r="H22" s="192">
        <f>ไฟฟ้า!H22+ประปา!H22+'โทรศัพท์ '!H22+'ไปรษณีย์ '!H22+'สื่อสาร '!H22</f>
        <v>0</v>
      </c>
      <c r="I22" s="192">
        <f>ไฟฟ้า!I22+ประปา!I22+'โทรศัพท์ '!I22+'ไปรษณีย์ '!I22+'สื่อสาร '!I22</f>
        <v>0</v>
      </c>
      <c r="J22" s="192">
        <f>ไฟฟ้า!J22+ประปา!J22+'โทรศัพท์ '!J22+'ไปรษณีย์ '!J22+'สื่อสาร '!J22</f>
        <v>0</v>
      </c>
      <c r="K22" s="192">
        <f>ไฟฟ้า!K22+ประปา!K22+'โทรศัพท์ '!K22+'ไปรษณีย์ '!K22+'สื่อสาร '!K22</f>
        <v>0</v>
      </c>
      <c r="L22" s="192">
        <f>ไฟฟ้า!L22+ประปา!L22+'โทรศัพท์ '!L22+'ไปรษณีย์ '!L22+'สื่อสาร '!L22</f>
        <v>0</v>
      </c>
      <c r="M22" s="192">
        <f>ไฟฟ้า!M22+ประปา!M22+'โทรศัพท์ '!M22+'ไปรษณีย์ '!M22+'สื่อสาร '!M22</f>
        <v>0</v>
      </c>
      <c r="N22" s="192">
        <f>ไฟฟ้า!N22+ประปา!N22+'โทรศัพท์ '!N22+'ไปรษณีย์ '!N22+'สื่อสาร '!N22</f>
        <v>0</v>
      </c>
      <c r="O22" s="192">
        <f>ไฟฟ้า!O22+ประปา!O22+'โทรศัพท์ '!O22+'ไปรษณีย์ '!O22+'สื่อสาร '!O22</f>
        <v>0</v>
      </c>
      <c r="P22" s="192">
        <f>ไฟฟ้า!P22+ประปา!P22+'โทรศัพท์ '!P22+'ไปรษณีย์ '!P22+'สื่อสาร '!P22</f>
        <v>0</v>
      </c>
      <c r="Q22" s="192">
        <f>ไฟฟ้า!Q22+ประปา!Q22+'โทรศัพท์ '!Q22+'ไปรษณีย์ '!Q22+'สื่อสาร '!Q22</f>
        <v>0</v>
      </c>
      <c r="R22" s="192">
        <f>ไฟฟ้า!R22+ประปา!R22+'โทรศัพท์ '!R22+'ไปรษณีย์ '!R22+'สื่อสาร '!R22</f>
        <v>0</v>
      </c>
      <c r="S22" s="192">
        <f>ไฟฟ้า!S22+ประปา!S22+'โทรศัพท์ '!S22+'ไปรษณีย์ '!S22+'สื่อสาร '!S22</f>
        <v>0</v>
      </c>
      <c r="T22" s="192">
        <f>ไฟฟ้า!T22+ประปา!T22+'โทรศัพท์ '!T22+'ไปรษณีย์ '!T22+'สื่อสาร '!T22</f>
        <v>0</v>
      </c>
      <c r="U22" s="192">
        <f>ไฟฟ้า!U22+ประปา!U22+'โทรศัพท์ '!U22+'ไปรษณีย์ '!U22+'สื่อสาร '!U22</f>
        <v>0</v>
      </c>
      <c r="V22" s="192">
        <f>ไฟฟ้า!V22+ประปา!V22+'โทรศัพท์ '!V22+'ไปรษณีย์ '!V22+'สื่อสาร '!V22</f>
        <v>0</v>
      </c>
      <c r="W22" s="192">
        <f>ไฟฟ้า!W22+ประปา!W22+'โทรศัพท์ '!W22+'ไปรษณีย์ '!W22+'สื่อสาร '!W22</f>
        <v>0</v>
      </c>
      <c r="X22" s="192">
        <f>ไฟฟ้า!X22+ประปา!X22+'โทรศัพท์ '!X22+'ไปรษณีย์ '!X22+'สื่อสาร '!X22</f>
        <v>0</v>
      </c>
      <c r="Y22" s="192">
        <f>ไฟฟ้า!Y22+ประปา!Y22+'โทรศัพท์ '!Y22+'ไปรษณีย์ '!Y22+'สื่อสาร '!Y22</f>
        <v>0</v>
      </c>
      <c r="Z22" s="192">
        <f>ไฟฟ้า!Z22+ประปา!Z22+'โทรศัพท์ '!Z22+'ไปรษณีย์ '!Z22+'สื่อสาร '!Z22</f>
        <v>0</v>
      </c>
      <c r="AA22" s="192">
        <f>ไฟฟ้า!AA22+ประปา!AA22+'โทรศัพท์ '!AA22+'ไปรษณีย์ '!AA22+'สื่อสาร '!AA22</f>
        <v>0</v>
      </c>
      <c r="AB22" s="192">
        <f>ไฟฟ้า!AB22+ประปา!AB22+'โทรศัพท์ '!AB22+'ไปรษณีย์ '!AB22+'สื่อสาร '!AB22</f>
        <v>0</v>
      </c>
      <c r="AC22" s="192">
        <f>ไฟฟ้า!AC22+ประปา!AC22+'โทรศัพท์ '!AC22+'ไปรษณีย์ '!AC22+'สื่อสาร '!AC22</f>
        <v>0</v>
      </c>
      <c r="AD22" s="192">
        <f>ไฟฟ้า!AD22+ประปา!AD22+'โทรศัพท์ '!AD22+'ไปรษณีย์ '!AD22+'สื่อสาร '!AD22</f>
        <v>0</v>
      </c>
      <c r="AE22" s="192">
        <f>ไฟฟ้า!AE22+ประปา!AE22+'โทรศัพท์ '!AE22+'ไปรษณีย์ '!AE22+'สื่อสาร '!AE22</f>
        <v>0</v>
      </c>
      <c r="AF22" s="192">
        <f>ไฟฟ้า!AF22+ประปา!AF22+'โทรศัพท์ '!AF22+'ไปรษณีย์ '!AF22+'สื่อสาร '!AF22</f>
        <v>0</v>
      </c>
      <c r="AG22" s="192">
        <f>ไฟฟ้า!AG22+ประปา!AG22+'โทรศัพท์ '!AG22+'ไปรษณีย์ '!AG22+'สื่อสาร '!AG22</f>
        <v>0</v>
      </c>
      <c r="AH22" s="192">
        <f>ไฟฟ้า!AH22+ประปา!AH22+'โทรศัพท์ '!AH22+'ไปรษณีย์ '!AH22+'สื่อสาร '!AH22</f>
        <v>0</v>
      </c>
      <c r="AI22" s="192">
        <f>ไฟฟ้า!AI22+ประปา!AI22+'โทรศัพท์ '!AI22+'ไปรษณีย์ '!AI22+'สื่อสาร '!AI22</f>
        <v>0</v>
      </c>
      <c r="AJ22" s="192">
        <f>ไฟฟ้า!AJ22+ประปา!AJ22+'โทรศัพท์ '!AJ22+'ไปรษณีย์ '!AJ22+'สื่อสาร '!AJ22</f>
        <v>0</v>
      </c>
      <c r="AK22" s="192">
        <f>ไฟฟ้า!AK22+ประปา!AK22+'โทรศัพท์ '!AK22+'ไปรษณีย์ '!AK22+'สื่อสาร '!AK22</f>
        <v>0</v>
      </c>
      <c r="AL22" s="192">
        <f>ไฟฟ้า!AL22+ประปา!AL22+'โทรศัพท์ '!AL22+'ไปรษณีย์ '!AL22+'สื่อสาร '!AL22</f>
        <v>0</v>
      </c>
      <c r="AM22" s="192">
        <f>ไฟฟ้า!AM22+ประปา!AM22+'โทรศัพท์ '!AM22+'ไปรษณีย์ '!AM22+'สื่อสาร '!AM22</f>
        <v>0</v>
      </c>
      <c r="AN22" s="192">
        <f>ไฟฟ้า!AN22+ประปา!AN22+'โทรศัพท์ '!AN22+'ไปรษณีย์ '!AN22+'สื่อสาร '!AN22</f>
        <v>0</v>
      </c>
      <c r="AO22" s="192">
        <f>ไฟฟ้า!AO22+ประปา!AO22+'โทรศัพท์ '!AO22+'ไปรษณีย์ '!AO22+'สื่อสาร '!AO22</f>
        <v>0</v>
      </c>
      <c r="AP22" s="192">
        <f>ไฟฟ้า!AP22+ประปา!AP22+'โทรศัพท์ '!AP22+'ไปรษณีย์ '!AP22+'สื่อสาร '!AP22</f>
        <v>0</v>
      </c>
      <c r="AQ22" s="192">
        <f>ไฟฟ้า!AQ22+ประปา!AQ22+'โทรศัพท์ '!AQ22+'ไปรษณีย์ '!AQ22+'สื่อสาร '!AQ22</f>
        <v>0</v>
      </c>
      <c r="AR22" s="192">
        <f>ไฟฟ้า!AR22+ประปา!AR22+'โทรศัพท์ '!AR22+'ไปรษณีย์ '!AR22+'สื่อสาร '!AR22</f>
        <v>0</v>
      </c>
      <c r="AS22" s="192">
        <f>ไฟฟ้า!AS22+ประปา!AS22+'โทรศัพท์ '!AS22+'ไปรษณีย์ '!AS22+'สื่อสาร '!AS22</f>
        <v>0</v>
      </c>
      <c r="AT22" s="192">
        <f>ไฟฟ้า!AT22+ประปา!AT22+'โทรศัพท์ '!AT22+'ไปรษณีย์ '!AT22+'สื่อสาร '!AT22</f>
        <v>0</v>
      </c>
      <c r="AU22" s="192">
        <f>ไฟฟ้า!AU22+ประปา!AU22+'โทรศัพท์ '!AU22+'ไปรษณีย์ '!AU22+'สื่อสาร '!AU22</f>
        <v>0</v>
      </c>
    </row>
    <row r="23" spans="1:47" x14ac:dyDescent="0.25">
      <c r="A23" s="16" t="s">
        <v>158</v>
      </c>
      <c r="B23" s="16" t="s">
        <v>81</v>
      </c>
      <c r="C23" s="16" t="s">
        <v>48</v>
      </c>
      <c r="D23" s="192">
        <f>ไฟฟ้า!D23+ประปา!D23+'โทรศัพท์ '!D23+'ไปรษณีย์ '!D23+'สื่อสาร '!D23</f>
        <v>0</v>
      </c>
      <c r="E23" s="192">
        <f>ไฟฟ้า!E23+ประปา!E23+'โทรศัพท์ '!E23+'ไปรษณีย์ '!E23+'สื่อสาร '!E23</f>
        <v>0</v>
      </c>
      <c r="F23" s="192">
        <f>ไฟฟ้า!F23+ประปา!F23+'โทรศัพท์ '!F23+'ไปรษณีย์ '!F23+'สื่อสาร '!F23</f>
        <v>0</v>
      </c>
      <c r="G23" s="192">
        <f>ไฟฟ้า!G23+ประปา!G23+'โทรศัพท์ '!G23+'ไปรษณีย์ '!G23+'สื่อสาร '!G23</f>
        <v>0</v>
      </c>
      <c r="H23" s="192">
        <f>ไฟฟ้า!H23+ประปา!H23+'โทรศัพท์ '!H23+'ไปรษณีย์ '!H23+'สื่อสาร '!H23</f>
        <v>0</v>
      </c>
      <c r="I23" s="192">
        <f>ไฟฟ้า!I23+ประปา!I23+'โทรศัพท์ '!I23+'ไปรษณีย์ '!I23+'สื่อสาร '!I23</f>
        <v>0</v>
      </c>
      <c r="J23" s="192">
        <f>ไฟฟ้า!J23+ประปา!J23+'โทรศัพท์ '!J23+'ไปรษณีย์ '!J23+'สื่อสาร '!J23</f>
        <v>0</v>
      </c>
      <c r="K23" s="192">
        <f>ไฟฟ้า!K23+ประปา!K23+'โทรศัพท์ '!K23+'ไปรษณีย์ '!K23+'สื่อสาร '!K23</f>
        <v>0</v>
      </c>
      <c r="L23" s="192">
        <f>ไฟฟ้า!L23+ประปา!L23+'โทรศัพท์ '!L23+'ไปรษณีย์ '!L23+'สื่อสาร '!L23</f>
        <v>0</v>
      </c>
      <c r="M23" s="192">
        <f>ไฟฟ้า!M23+ประปา!M23+'โทรศัพท์ '!M23+'ไปรษณีย์ '!M23+'สื่อสาร '!M23</f>
        <v>0</v>
      </c>
      <c r="N23" s="192">
        <f>ไฟฟ้า!N23+ประปา!N23+'โทรศัพท์ '!N23+'ไปรษณีย์ '!N23+'สื่อสาร '!N23</f>
        <v>0</v>
      </c>
      <c r="O23" s="192">
        <f>ไฟฟ้า!O23+ประปา!O23+'โทรศัพท์ '!O23+'ไปรษณีย์ '!O23+'สื่อสาร '!O23</f>
        <v>0</v>
      </c>
      <c r="P23" s="192">
        <f>ไฟฟ้า!P23+ประปา!P23+'โทรศัพท์ '!P23+'ไปรษณีย์ '!P23+'สื่อสาร '!P23</f>
        <v>0</v>
      </c>
      <c r="Q23" s="192">
        <f>ไฟฟ้า!Q23+ประปา!Q23+'โทรศัพท์ '!Q23+'ไปรษณีย์ '!Q23+'สื่อสาร '!Q23</f>
        <v>0</v>
      </c>
      <c r="R23" s="192">
        <f>ไฟฟ้า!R23+ประปา!R23+'โทรศัพท์ '!R23+'ไปรษณีย์ '!R23+'สื่อสาร '!R23</f>
        <v>0</v>
      </c>
      <c r="S23" s="192">
        <f>ไฟฟ้า!S23+ประปา!S23+'โทรศัพท์ '!S23+'ไปรษณีย์ '!S23+'สื่อสาร '!S23</f>
        <v>0</v>
      </c>
      <c r="T23" s="192">
        <f>ไฟฟ้า!T23+ประปา!T23+'โทรศัพท์ '!T23+'ไปรษณีย์ '!T23+'สื่อสาร '!T23</f>
        <v>0</v>
      </c>
      <c r="U23" s="192">
        <f>ไฟฟ้า!U23+ประปา!U23+'โทรศัพท์ '!U23+'ไปรษณีย์ '!U23+'สื่อสาร '!U23</f>
        <v>0</v>
      </c>
      <c r="V23" s="192">
        <f>ไฟฟ้า!V23+ประปา!V23+'โทรศัพท์ '!V23+'ไปรษณีย์ '!V23+'สื่อสาร '!V23</f>
        <v>0</v>
      </c>
      <c r="W23" s="192">
        <f>ไฟฟ้า!W23+ประปา!W23+'โทรศัพท์ '!W23+'ไปรษณีย์ '!W23+'สื่อสาร '!W23</f>
        <v>0</v>
      </c>
      <c r="X23" s="192">
        <f>ไฟฟ้า!X23+ประปา!X23+'โทรศัพท์ '!X23+'ไปรษณีย์ '!X23+'สื่อสาร '!X23</f>
        <v>0</v>
      </c>
      <c r="Y23" s="192">
        <f>ไฟฟ้า!Y23+ประปา!Y23+'โทรศัพท์ '!Y23+'ไปรษณีย์ '!Y23+'สื่อสาร '!Y23</f>
        <v>0</v>
      </c>
      <c r="Z23" s="192">
        <f>ไฟฟ้า!Z23+ประปา!Z23+'โทรศัพท์ '!Z23+'ไปรษณีย์ '!Z23+'สื่อสาร '!Z23</f>
        <v>0</v>
      </c>
      <c r="AA23" s="192">
        <f>ไฟฟ้า!AA23+ประปา!AA23+'โทรศัพท์ '!AA23+'ไปรษณีย์ '!AA23+'สื่อสาร '!AA23</f>
        <v>0</v>
      </c>
      <c r="AB23" s="192">
        <f>ไฟฟ้า!AB23+ประปา!AB23+'โทรศัพท์ '!AB23+'ไปรษณีย์ '!AB23+'สื่อสาร '!AB23</f>
        <v>0</v>
      </c>
      <c r="AC23" s="192">
        <f>ไฟฟ้า!AC23+ประปา!AC23+'โทรศัพท์ '!AC23+'ไปรษณีย์ '!AC23+'สื่อสาร '!AC23</f>
        <v>0</v>
      </c>
      <c r="AD23" s="192">
        <f>ไฟฟ้า!AD23+ประปา!AD23+'โทรศัพท์ '!AD23+'ไปรษณีย์ '!AD23+'สื่อสาร '!AD23</f>
        <v>0</v>
      </c>
      <c r="AE23" s="192">
        <f>ไฟฟ้า!AE23+ประปา!AE23+'โทรศัพท์ '!AE23+'ไปรษณีย์ '!AE23+'สื่อสาร '!AE23</f>
        <v>0</v>
      </c>
      <c r="AF23" s="192">
        <f>ไฟฟ้า!AF23+ประปา!AF23+'โทรศัพท์ '!AF23+'ไปรษณีย์ '!AF23+'สื่อสาร '!AF23</f>
        <v>0</v>
      </c>
      <c r="AG23" s="192">
        <f>ไฟฟ้า!AG23+ประปา!AG23+'โทรศัพท์ '!AG23+'ไปรษณีย์ '!AG23+'สื่อสาร '!AG23</f>
        <v>0</v>
      </c>
      <c r="AH23" s="192">
        <f>ไฟฟ้า!AH23+ประปา!AH23+'โทรศัพท์ '!AH23+'ไปรษณีย์ '!AH23+'สื่อสาร '!AH23</f>
        <v>0</v>
      </c>
      <c r="AI23" s="192">
        <f>ไฟฟ้า!AI23+ประปา!AI23+'โทรศัพท์ '!AI23+'ไปรษณีย์ '!AI23+'สื่อสาร '!AI23</f>
        <v>0</v>
      </c>
      <c r="AJ23" s="192">
        <f>ไฟฟ้า!AJ23+ประปา!AJ23+'โทรศัพท์ '!AJ23+'ไปรษณีย์ '!AJ23+'สื่อสาร '!AJ23</f>
        <v>0</v>
      </c>
      <c r="AK23" s="192">
        <f>ไฟฟ้า!AK23+ประปา!AK23+'โทรศัพท์ '!AK23+'ไปรษณีย์ '!AK23+'สื่อสาร '!AK23</f>
        <v>0</v>
      </c>
      <c r="AL23" s="192">
        <f>ไฟฟ้า!AL23+ประปา!AL23+'โทรศัพท์ '!AL23+'ไปรษณีย์ '!AL23+'สื่อสาร '!AL23</f>
        <v>0</v>
      </c>
      <c r="AM23" s="192">
        <f>ไฟฟ้า!AM23+ประปา!AM23+'โทรศัพท์ '!AM23+'ไปรษณีย์ '!AM23+'สื่อสาร '!AM23</f>
        <v>0</v>
      </c>
      <c r="AN23" s="192">
        <f>ไฟฟ้า!AN23+ประปา!AN23+'โทรศัพท์ '!AN23+'ไปรษณีย์ '!AN23+'สื่อสาร '!AN23</f>
        <v>0</v>
      </c>
      <c r="AO23" s="192">
        <f>ไฟฟ้า!AO23+ประปา!AO23+'โทรศัพท์ '!AO23+'ไปรษณีย์ '!AO23+'สื่อสาร '!AO23</f>
        <v>0</v>
      </c>
      <c r="AP23" s="192">
        <f>ไฟฟ้า!AP23+ประปา!AP23+'โทรศัพท์ '!AP23+'ไปรษณีย์ '!AP23+'สื่อสาร '!AP23</f>
        <v>0</v>
      </c>
      <c r="AQ23" s="192">
        <f>ไฟฟ้า!AQ23+ประปา!AQ23+'โทรศัพท์ '!AQ23+'ไปรษณีย์ '!AQ23+'สื่อสาร '!AQ23</f>
        <v>0</v>
      </c>
      <c r="AR23" s="192">
        <f>ไฟฟ้า!AR23+ประปา!AR23+'โทรศัพท์ '!AR23+'ไปรษณีย์ '!AR23+'สื่อสาร '!AR23</f>
        <v>0</v>
      </c>
      <c r="AS23" s="192">
        <f>ไฟฟ้า!AS23+ประปา!AS23+'โทรศัพท์ '!AS23+'ไปรษณีย์ '!AS23+'สื่อสาร '!AS23</f>
        <v>0</v>
      </c>
      <c r="AT23" s="192">
        <f>ไฟฟ้า!AT23+ประปา!AT23+'โทรศัพท์ '!AT23+'ไปรษณีย์ '!AT23+'สื่อสาร '!AT23</f>
        <v>0</v>
      </c>
      <c r="AU23" s="192">
        <f>ไฟฟ้า!AU23+ประปา!AU23+'โทรศัพท์ '!AU23+'ไปรษณีย์ '!AU23+'สื่อสาร '!AU23</f>
        <v>0</v>
      </c>
    </row>
    <row r="24" spans="1:47" x14ac:dyDescent="0.25">
      <c r="A24" s="16" t="s">
        <v>159</v>
      </c>
      <c r="B24" s="16" t="s">
        <v>76</v>
      </c>
      <c r="C24" s="16" t="s">
        <v>46</v>
      </c>
      <c r="D24" s="192">
        <f>ไฟฟ้า!D24+ประปา!D24+'โทรศัพท์ '!D24+'ไปรษณีย์ '!D24+'สื่อสาร '!D24</f>
        <v>0</v>
      </c>
      <c r="E24" s="192">
        <f>ไฟฟ้า!E24+ประปา!E24+'โทรศัพท์ '!E24+'ไปรษณีย์ '!E24+'สื่อสาร '!E24</f>
        <v>0</v>
      </c>
      <c r="F24" s="192">
        <f>ไฟฟ้า!F24+ประปา!F24+'โทรศัพท์ '!F24+'ไปรษณีย์ '!F24+'สื่อสาร '!F24</f>
        <v>0</v>
      </c>
      <c r="G24" s="192">
        <f>ไฟฟ้า!G24+ประปา!G24+'โทรศัพท์ '!G24+'ไปรษณีย์ '!G24+'สื่อสาร '!G24</f>
        <v>0</v>
      </c>
      <c r="H24" s="192">
        <f>ไฟฟ้า!H24+ประปา!H24+'โทรศัพท์ '!H24+'ไปรษณีย์ '!H24+'สื่อสาร '!H24</f>
        <v>0</v>
      </c>
      <c r="I24" s="192">
        <f>ไฟฟ้า!I24+ประปา!I24+'โทรศัพท์ '!I24+'ไปรษณีย์ '!I24+'สื่อสาร '!I24</f>
        <v>0</v>
      </c>
      <c r="J24" s="192">
        <f>ไฟฟ้า!J24+ประปา!J24+'โทรศัพท์ '!J24+'ไปรษณีย์ '!J24+'สื่อสาร '!J24</f>
        <v>0</v>
      </c>
      <c r="K24" s="192">
        <f>ไฟฟ้า!K24+ประปา!K24+'โทรศัพท์ '!K24+'ไปรษณีย์ '!K24+'สื่อสาร '!K24</f>
        <v>0</v>
      </c>
      <c r="L24" s="192">
        <f>ไฟฟ้า!L24+ประปา!L24+'โทรศัพท์ '!L24+'ไปรษณีย์ '!L24+'สื่อสาร '!L24</f>
        <v>0</v>
      </c>
      <c r="M24" s="192">
        <f>ไฟฟ้า!M24+ประปา!M24+'โทรศัพท์ '!M24+'ไปรษณีย์ '!M24+'สื่อสาร '!M24</f>
        <v>0</v>
      </c>
      <c r="N24" s="192">
        <f>ไฟฟ้า!N24+ประปา!N24+'โทรศัพท์ '!N24+'ไปรษณีย์ '!N24+'สื่อสาร '!N24</f>
        <v>0</v>
      </c>
      <c r="O24" s="192">
        <f>ไฟฟ้า!O24+ประปา!O24+'โทรศัพท์ '!O24+'ไปรษณีย์ '!O24+'สื่อสาร '!O24</f>
        <v>0</v>
      </c>
      <c r="P24" s="192">
        <f>ไฟฟ้า!P24+ประปา!P24+'โทรศัพท์ '!P24+'ไปรษณีย์ '!P24+'สื่อสาร '!P24</f>
        <v>0</v>
      </c>
      <c r="Q24" s="192">
        <f>ไฟฟ้า!Q24+ประปา!Q24+'โทรศัพท์ '!Q24+'ไปรษณีย์ '!Q24+'สื่อสาร '!Q24</f>
        <v>0</v>
      </c>
      <c r="R24" s="192">
        <f>ไฟฟ้า!R24+ประปา!R24+'โทรศัพท์ '!R24+'ไปรษณีย์ '!R24+'สื่อสาร '!R24</f>
        <v>0</v>
      </c>
      <c r="S24" s="192">
        <f>ไฟฟ้า!S24+ประปา!S24+'โทรศัพท์ '!S24+'ไปรษณีย์ '!S24+'สื่อสาร '!S24</f>
        <v>0</v>
      </c>
      <c r="T24" s="192">
        <f>ไฟฟ้า!T24+ประปา!T24+'โทรศัพท์ '!T24+'ไปรษณีย์ '!T24+'สื่อสาร '!T24</f>
        <v>0</v>
      </c>
      <c r="U24" s="192">
        <f>ไฟฟ้า!U24+ประปา!U24+'โทรศัพท์ '!U24+'ไปรษณีย์ '!U24+'สื่อสาร '!U24</f>
        <v>0</v>
      </c>
      <c r="V24" s="192">
        <f>ไฟฟ้า!V24+ประปา!V24+'โทรศัพท์ '!V24+'ไปรษณีย์ '!V24+'สื่อสาร '!V24</f>
        <v>0</v>
      </c>
      <c r="W24" s="192">
        <f>ไฟฟ้า!W24+ประปา!W24+'โทรศัพท์ '!W24+'ไปรษณีย์ '!W24+'สื่อสาร '!W24</f>
        <v>0</v>
      </c>
      <c r="X24" s="192">
        <f>ไฟฟ้า!X24+ประปา!X24+'โทรศัพท์ '!X24+'ไปรษณีย์ '!X24+'สื่อสาร '!X24</f>
        <v>0</v>
      </c>
      <c r="Y24" s="192">
        <f>ไฟฟ้า!Y24+ประปา!Y24+'โทรศัพท์ '!Y24+'ไปรษณีย์ '!Y24+'สื่อสาร '!Y24</f>
        <v>0</v>
      </c>
      <c r="Z24" s="192">
        <f>ไฟฟ้า!Z24+ประปา!Z24+'โทรศัพท์ '!Z24+'ไปรษณีย์ '!Z24+'สื่อสาร '!Z24</f>
        <v>0</v>
      </c>
      <c r="AA24" s="192">
        <f>ไฟฟ้า!AA24+ประปา!AA24+'โทรศัพท์ '!AA24+'ไปรษณีย์ '!AA24+'สื่อสาร '!AA24</f>
        <v>0</v>
      </c>
      <c r="AB24" s="192">
        <f>ไฟฟ้า!AB24+ประปา!AB24+'โทรศัพท์ '!AB24+'ไปรษณีย์ '!AB24+'สื่อสาร '!AB24</f>
        <v>0</v>
      </c>
      <c r="AC24" s="192">
        <f>ไฟฟ้า!AC24+ประปา!AC24+'โทรศัพท์ '!AC24+'ไปรษณีย์ '!AC24+'สื่อสาร '!AC24</f>
        <v>0</v>
      </c>
      <c r="AD24" s="192">
        <f>ไฟฟ้า!AD24+ประปา!AD24+'โทรศัพท์ '!AD24+'ไปรษณีย์ '!AD24+'สื่อสาร '!AD24</f>
        <v>0</v>
      </c>
      <c r="AE24" s="192">
        <f>ไฟฟ้า!AE24+ประปา!AE24+'โทรศัพท์ '!AE24+'ไปรษณีย์ '!AE24+'สื่อสาร '!AE24</f>
        <v>0</v>
      </c>
      <c r="AF24" s="192">
        <f>ไฟฟ้า!AF24+ประปา!AF24+'โทรศัพท์ '!AF24+'ไปรษณีย์ '!AF24+'สื่อสาร '!AF24</f>
        <v>0</v>
      </c>
      <c r="AG24" s="192">
        <f>ไฟฟ้า!AG24+ประปา!AG24+'โทรศัพท์ '!AG24+'ไปรษณีย์ '!AG24+'สื่อสาร '!AG24</f>
        <v>0</v>
      </c>
      <c r="AH24" s="192">
        <f>ไฟฟ้า!AH24+ประปา!AH24+'โทรศัพท์ '!AH24+'ไปรษณีย์ '!AH24+'สื่อสาร '!AH24</f>
        <v>0</v>
      </c>
      <c r="AI24" s="192">
        <f>ไฟฟ้า!AI24+ประปา!AI24+'โทรศัพท์ '!AI24+'ไปรษณีย์ '!AI24+'สื่อสาร '!AI24</f>
        <v>0</v>
      </c>
      <c r="AJ24" s="192">
        <f>ไฟฟ้า!AJ24+ประปา!AJ24+'โทรศัพท์ '!AJ24+'ไปรษณีย์ '!AJ24+'สื่อสาร '!AJ24</f>
        <v>0</v>
      </c>
      <c r="AK24" s="192">
        <f>ไฟฟ้า!AK24+ประปา!AK24+'โทรศัพท์ '!AK24+'ไปรษณีย์ '!AK24+'สื่อสาร '!AK24</f>
        <v>0</v>
      </c>
      <c r="AL24" s="192">
        <f>ไฟฟ้า!AL24+ประปา!AL24+'โทรศัพท์ '!AL24+'ไปรษณีย์ '!AL24+'สื่อสาร '!AL24</f>
        <v>0</v>
      </c>
      <c r="AM24" s="192">
        <f>ไฟฟ้า!AM24+ประปา!AM24+'โทรศัพท์ '!AM24+'ไปรษณีย์ '!AM24+'สื่อสาร '!AM24</f>
        <v>0</v>
      </c>
      <c r="AN24" s="192">
        <f>ไฟฟ้า!AN24+ประปา!AN24+'โทรศัพท์ '!AN24+'ไปรษณีย์ '!AN24+'สื่อสาร '!AN24</f>
        <v>0</v>
      </c>
      <c r="AO24" s="192">
        <f>ไฟฟ้า!AO24+ประปา!AO24+'โทรศัพท์ '!AO24+'ไปรษณีย์ '!AO24+'สื่อสาร '!AO24</f>
        <v>0</v>
      </c>
      <c r="AP24" s="192">
        <f>ไฟฟ้า!AP24+ประปา!AP24+'โทรศัพท์ '!AP24+'ไปรษณีย์ '!AP24+'สื่อสาร '!AP24</f>
        <v>0</v>
      </c>
      <c r="AQ24" s="192">
        <f>ไฟฟ้า!AQ24+ประปา!AQ24+'โทรศัพท์ '!AQ24+'ไปรษณีย์ '!AQ24+'สื่อสาร '!AQ24</f>
        <v>0</v>
      </c>
      <c r="AR24" s="192">
        <f>ไฟฟ้า!AR24+ประปา!AR24+'โทรศัพท์ '!AR24+'ไปรษณีย์ '!AR24+'สื่อสาร '!AR24</f>
        <v>0</v>
      </c>
      <c r="AS24" s="192">
        <f>ไฟฟ้า!AS24+ประปา!AS24+'โทรศัพท์ '!AS24+'ไปรษณีย์ '!AS24+'สื่อสาร '!AS24</f>
        <v>0</v>
      </c>
      <c r="AT24" s="192">
        <f>ไฟฟ้า!AT24+ประปา!AT24+'โทรศัพท์ '!AT24+'ไปรษณีย์ '!AT24+'สื่อสาร '!AT24</f>
        <v>0</v>
      </c>
      <c r="AU24" s="192">
        <f>ไฟฟ้า!AU24+ประปา!AU24+'โทรศัพท์ '!AU24+'ไปรษณีย์ '!AU24+'สื่อสาร '!AU24</f>
        <v>0</v>
      </c>
    </row>
    <row r="25" spans="1:47" x14ac:dyDescent="0.25">
      <c r="A25" s="16" t="s">
        <v>160</v>
      </c>
      <c r="B25" s="16" t="s">
        <v>60</v>
      </c>
      <c r="C25" s="16" t="s">
        <v>45</v>
      </c>
      <c r="D25" s="192">
        <f>ไฟฟ้า!D25+ประปา!D25+'โทรศัพท์ '!D25+'ไปรษณีย์ '!D25+'สื่อสาร '!D25</f>
        <v>0</v>
      </c>
      <c r="E25" s="192">
        <f>ไฟฟ้า!E25+ประปา!E25+'โทรศัพท์ '!E25+'ไปรษณีย์ '!E25+'สื่อสาร '!E25</f>
        <v>0</v>
      </c>
      <c r="F25" s="192">
        <f>ไฟฟ้า!F25+ประปา!F25+'โทรศัพท์ '!F25+'ไปรษณีย์ '!F25+'สื่อสาร '!F25</f>
        <v>0</v>
      </c>
      <c r="G25" s="192">
        <f>ไฟฟ้า!G25+ประปา!G25+'โทรศัพท์ '!G25+'ไปรษณีย์ '!G25+'สื่อสาร '!G25</f>
        <v>0</v>
      </c>
      <c r="H25" s="192">
        <f>ไฟฟ้า!H25+ประปา!H25+'โทรศัพท์ '!H25+'ไปรษณีย์ '!H25+'สื่อสาร '!H25</f>
        <v>0</v>
      </c>
      <c r="I25" s="192">
        <f>ไฟฟ้า!I25+ประปา!I25+'โทรศัพท์ '!I25+'ไปรษณีย์ '!I25+'สื่อสาร '!I25</f>
        <v>0</v>
      </c>
      <c r="J25" s="192">
        <f>ไฟฟ้า!J25+ประปา!J25+'โทรศัพท์ '!J25+'ไปรษณีย์ '!J25+'สื่อสาร '!J25</f>
        <v>0</v>
      </c>
      <c r="K25" s="192">
        <f>ไฟฟ้า!K25+ประปา!K25+'โทรศัพท์ '!K25+'ไปรษณีย์ '!K25+'สื่อสาร '!K25</f>
        <v>0</v>
      </c>
      <c r="L25" s="192">
        <f>ไฟฟ้า!L25+ประปา!L25+'โทรศัพท์ '!L25+'ไปรษณีย์ '!L25+'สื่อสาร '!L25</f>
        <v>0</v>
      </c>
      <c r="M25" s="192">
        <f>ไฟฟ้า!M25+ประปา!M25+'โทรศัพท์ '!M25+'ไปรษณีย์ '!M25+'สื่อสาร '!M25</f>
        <v>0</v>
      </c>
      <c r="N25" s="192">
        <f>ไฟฟ้า!N25+ประปา!N25+'โทรศัพท์ '!N25+'ไปรษณีย์ '!N25+'สื่อสาร '!N25</f>
        <v>0</v>
      </c>
      <c r="O25" s="192">
        <f>ไฟฟ้า!O25+ประปา!O25+'โทรศัพท์ '!O25+'ไปรษณีย์ '!O25+'สื่อสาร '!O25</f>
        <v>0</v>
      </c>
      <c r="P25" s="192">
        <f>ไฟฟ้า!P25+ประปา!P25+'โทรศัพท์ '!P25+'ไปรษณีย์ '!P25+'สื่อสาร '!P25</f>
        <v>0</v>
      </c>
      <c r="Q25" s="192">
        <f>ไฟฟ้า!Q25+ประปา!Q25+'โทรศัพท์ '!Q25+'ไปรษณีย์ '!Q25+'สื่อสาร '!Q25</f>
        <v>0</v>
      </c>
      <c r="R25" s="192">
        <f>ไฟฟ้า!R25+ประปา!R25+'โทรศัพท์ '!R25+'ไปรษณีย์ '!R25+'สื่อสาร '!R25</f>
        <v>0</v>
      </c>
      <c r="S25" s="192">
        <f>ไฟฟ้า!S25+ประปา!S25+'โทรศัพท์ '!S25+'ไปรษณีย์ '!S25+'สื่อสาร '!S25</f>
        <v>0</v>
      </c>
      <c r="T25" s="192">
        <f>ไฟฟ้า!T25+ประปา!T25+'โทรศัพท์ '!T25+'ไปรษณีย์ '!T25+'สื่อสาร '!T25</f>
        <v>0</v>
      </c>
      <c r="U25" s="192">
        <f>ไฟฟ้า!U25+ประปา!U25+'โทรศัพท์ '!U25+'ไปรษณีย์ '!U25+'สื่อสาร '!U25</f>
        <v>0</v>
      </c>
      <c r="V25" s="192">
        <f>ไฟฟ้า!V25+ประปา!V25+'โทรศัพท์ '!V25+'ไปรษณีย์ '!V25+'สื่อสาร '!V25</f>
        <v>0</v>
      </c>
      <c r="W25" s="192">
        <f>ไฟฟ้า!W25+ประปา!W25+'โทรศัพท์ '!W25+'ไปรษณีย์ '!W25+'สื่อสาร '!W25</f>
        <v>0</v>
      </c>
      <c r="X25" s="192">
        <f>ไฟฟ้า!X25+ประปา!X25+'โทรศัพท์ '!X25+'ไปรษณีย์ '!X25+'สื่อสาร '!X25</f>
        <v>0</v>
      </c>
      <c r="Y25" s="192">
        <f>ไฟฟ้า!Y25+ประปา!Y25+'โทรศัพท์ '!Y25+'ไปรษณีย์ '!Y25+'สื่อสาร '!Y25</f>
        <v>0</v>
      </c>
      <c r="Z25" s="192">
        <f>ไฟฟ้า!Z25+ประปา!Z25+'โทรศัพท์ '!Z25+'ไปรษณีย์ '!Z25+'สื่อสาร '!Z25</f>
        <v>0</v>
      </c>
      <c r="AA25" s="192">
        <f>ไฟฟ้า!AA25+ประปา!AA25+'โทรศัพท์ '!AA25+'ไปรษณีย์ '!AA25+'สื่อสาร '!AA25</f>
        <v>0</v>
      </c>
      <c r="AB25" s="192">
        <f>ไฟฟ้า!AB25+ประปา!AB25+'โทรศัพท์ '!AB25+'ไปรษณีย์ '!AB25+'สื่อสาร '!AB25</f>
        <v>0</v>
      </c>
      <c r="AC25" s="192">
        <f>ไฟฟ้า!AC25+ประปา!AC25+'โทรศัพท์ '!AC25+'ไปรษณีย์ '!AC25+'สื่อสาร '!AC25</f>
        <v>0</v>
      </c>
      <c r="AD25" s="192">
        <f>ไฟฟ้า!AD25+ประปา!AD25+'โทรศัพท์ '!AD25+'ไปรษณีย์ '!AD25+'สื่อสาร '!AD25</f>
        <v>0</v>
      </c>
      <c r="AE25" s="192">
        <f>ไฟฟ้า!AE25+ประปา!AE25+'โทรศัพท์ '!AE25+'ไปรษณีย์ '!AE25+'สื่อสาร '!AE25</f>
        <v>0</v>
      </c>
      <c r="AF25" s="192">
        <f>ไฟฟ้า!AF25+ประปา!AF25+'โทรศัพท์ '!AF25+'ไปรษณีย์ '!AF25+'สื่อสาร '!AF25</f>
        <v>0</v>
      </c>
      <c r="AG25" s="192">
        <f>ไฟฟ้า!AG25+ประปา!AG25+'โทรศัพท์ '!AG25+'ไปรษณีย์ '!AG25+'สื่อสาร '!AG25</f>
        <v>0</v>
      </c>
      <c r="AH25" s="192">
        <f>ไฟฟ้า!AH25+ประปา!AH25+'โทรศัพท์ '!AH25+'ไปรษณีย์ '!AH25+'สื่อสาร '!AH25</f>
        <v>0</v>
      </c>
      <c r="AI25" s="192">
        <f>ไฟฟ้า!AI25+ประปา!AI25+'โทรศัพท์ '!AI25+'ไปรษณีย์ '!AI25+'สื่อสาร '!AI25</f>
        <v>0</v>
      </c>
      <c r="AJ25" s="192">
        <f>ไฟฟ้า!AJ25+ประปา!AJ25+'โทรศัพท์ '!AJ25+'ไปรษณีย์ '!AJ25+'สื่อสาร '!AJ25</f>
        <v>0</v>
      </c>
      <c r="AK25" s="192">
        <f>ไฟฟ้า!AK25+ประปา!AK25+'โทรศัพท์ '!AK25+'ไปรษณีย์ '!AK25+'สื่อสาร '!AK25</f>
        <v>0</v>
      </c>
      <c r="AL25" s="192">
        <f>ไฟฟ้า!AL25+ประปา!AL25+'โทรศัพท์ '!AL25+'ไปรษณีย์ '!AL25+'สื่อสาร '!AL25</f>
        <v>0</v>
      </c>
      <c r="AM25" s="192">
        <f>ไฟฟ้า!AM25+ประปา!AM25+'โทรศัพท์ '!AM25+'ไปรษณีย์ '!AM25+'สื่อสาร '!AM25</f>
        <v>0</v>
      </c>
      <c r="AN25" s="192">
        <f>ไฟฟ้า!AN25+ประปา!AN25+'โทรศัพท์ '!AN25+'ไปรษณีย์ '!AN25+'สื่อสาร '!AN25</f>
        <v>0</v>
      </c>
      <c r="AO25" s="192">
        <f>ไฟฟ้า!AO25+ประปา!AO25+'โทรศัพท์ '!AO25+'ไปรษณีย์ '!AO25+'สื่อสาร '!AO25</f>
        <v>0</v>
      </c>
      <c r="AP25" s="192">
        <f>ไฟฟ้า!AP25+ประปา!AP25+'โทรศัพท์ '!AP25+'ไปรษณีย์ '!AP25+'สื่อสาร '!AP25</f>
        <v>0</v>
      </c>
      <c r="AQ25" s="192">
        <f>ไฟฟ้า!AQ25+ประปา!AQ25+'โทรศัพท์ '!AQ25+'ไปรษณีย์ '!AQ25+'สื่อสาร '!AQ25</f>
        <v>0</v>
      </c>
      <c r="AR25" s="192">
        <f>ไฟฟ้า!AR25+ประปา!AR25+'โทรศัพท์ '!AR25+'ไปรษณีย์ '!AR25+'สื่อสาร '!AR25</f>
        <v>0</v>
      </c>
      <c r="AS25" s="192">
        <f>ไฟฟ้า!AS25+ประปา!AS25+'โทรศัพท์ '!AS25+'ไปรษณีย์ '!AS25+'สื่อสาร '!AS25</f>
        <v>0</v>
      </c>
      <c r="AT25" s="192">
        <f>ไฟฟ้า!AT25+ประปา!AT25+'โทรศัพท์ '!AT25+'ไปรษณีย์ '!AT25+'สื่อสาร '!AT25</f>
        <v>0</v>
      </c>
      <c r="AU25" s="192">
        <f>ไฟฟ้า!AU25+ประปา!AU25+'โทรศัพท์ '!AU25+'ไปรษณีย์ '!AU25+'สื่อสาร '!AU25</f>
        <v>0</v>
      </c>
    </row>
    <row r="26" spans="1:47" x14ac:dyDescent="0.25">
      <c r="A26" s="16" t="s">
        <v>161</v>
      </c>
      <c r="B26" s="16" t="s">
        <v>183</v>
      </c>
      <c r="C26" s="16" t="s">
        <v>184</v>
      </c>
      <c r="D26" s="192">
        <f>ไฟฟ้า!D26+ประปา!D26+'โทรศัพท์ '!D26+'ไปรษณีย์ '!D26+'สื่อสาร '!D26</f>
        <v>0</v>
      </c>
      <c r="E26" s="192">
        <f>ไฟฟ้า!E26+ประปา!E26+'โทรศัพท์ '!E26+'ไปรษณีย์ '!E26+'สื่อสาร '!E26</f>
        <v>0</v>
      </c>
      <c r="F26" s="192">
        <f>ไฟฟ้า!F26+ประปา!F26+'โทรศัพท์ '!F26+'ไปรษณีย์ '!F26+'สื่อสาร '!F26</f>
        <v>0</v>
      </c>
      <c r="G26" s="192">
        <f>ไฟฟ้า!G26+ประปา!G26+'โทรศัพท์ '!G26+'ไปรษณีย์ '!G26+'สื่อสาร '!G26</f>
        <v>0</v>
      </c>
      <c r="H26" s="192">
        <f>ไฟฟ้า!H26+ประปา!H26+'โทรศัพท์ '!H26+'ไปรษณีย์ '!H26+'สื่อสาร '!H26</f>
        <v>0</v>
      </c>
      <c r="I26" s="192">
        <f>ไฟฟ้า!I26+ประปา!I26+'โทรศัพท์ '!I26+'ไปรษณีย์ '!I26+'สื่อสาร '!I26</f>
        <v>0</v>
      </c>
      <c r="J26" s="192">
        <f>ไฟฟ้า!J26+ประปา!J26+'โทรศัพท์ '!J26+'ไปรษณีย์ '!J26+'สื่อสาร '!J26</f>
        <v>0</v>
      </c>
      <c r="K26" s="192">
        <f>ไฟฟ้า!K26+ประปา!K26+'โทรศัพท์ '!K26+'ไปรษณีย์ '!K26+'สื่อสาร '!K26</f>
        <v>0</v>
      </c>
      <c r="L26" s="192">
        <f>ไฟฟ้า!L26+ประปา!L26+'โทรศัพท์ '!L26+'ไปรษณีย์ '!L26+'สื่อสาร '!L26</f>
        <v>0</v>
      </c>
      <c r="M26" s="192">
        <f>ไฟฟ้า!M26+ประปา!M26+'โทรศัพท์ '!M26+'ไปรษณีย์ '!M26+'สื่อสาร '!M26</f>
        <v>0</v>
      </c>
      <c r="N26" s="192">
        <f>ไฟฟ้า!N26+ประปา!N26+'โทรศัพท์ '!N26+'ไปรษณีย์ '!N26+'สื่อสาร '!N26</f>
        <v>0</v>
      </c>
      <c r="O26" s="192">
        <f>ไฟฟ้า!O26+ประปา!O26+'โทรศัพท์ '!O26+'ไปรษณีย์ '!O26+'สื่อสาร '!O26</f>
        <v>0</v>
      </c>
      <c r="P26" s="192">
        <f>ไฟฟ้า!P26+ประปา!P26+'โทรศัพท์ '!P26+'ไปรษณีย์ '!P26+'สื่อสาร '!P26</f>
        <v>0</v>
      </c>
      <c r="Q26" s="192">
        <f>ไฟฟ้า!Q26+ประปา!Q26+'โทรศัพท์ '!Q26+'ไปรษณีย์ '!Q26+'สื่อสาร '!Q26</f>
        <v>0</v>
      </c>
      <c r="R26" s="192">
        <f>ไฟฟ้า!R26+ประปา!R26+'โทรศัพท์ '!R26+'ไปรษณีย์ '!R26+'สื่อสาร '!R26</f>
        <v>0</v>
      </c>
      <c r="S26" s="192">
        <f>ไฟฟ้า!S26+ประปา!S26+'โทรศัพท์ '!S26+'ไปรษณีย์ '!S26+'สื่อสาร '!S26</f>
        <v>0</v>
      </c>
      <c r="T26" s="192">
        <f>ไฟฟ้า!T26+ประปา!T26+'โทรศัพท์ '!T26+'ไปรษณีย์ '!T26+'สื่อสาร '!T26</f>
        <v>0</v>
      </c>
      <c r="U26" s="192">
        <f>ไฟฟ้า!U26+ประปา!U26+'โทรศัพท์ '!U26+'ไปรษณีย์ '!U26+'สื่อสาร '!U26</f>
        <v>0</v>
      </c>
      <c r="V26" s="192">
        <f>ไฟฟ้า!V26+ประปา!V26+'โทรศัพท์ '!V26+'ไปรษณีย์ '!V26+'สื่อสาร '!V26</f>
        <v>0</v>
      </c>
      <c r="W26" s="192">
        <f>ไฟฟ้า!W26+ประปา!W26+'โทรศัพท์ '!W26+'ไปรษณีย์ '!W26+'สื่อสาร '!W26</f>
        <v>0</v>
      </c>
      <c r="X26" s="192">
        <f>ไฟฟ้า!X26+ประปา!X26+'โทรศัพท์ '!X26+'ไปรษณีย์ '!X26+'สื่อสาร '!X26</f>
        <v>0</v>
      </c>
      <c r="Y26" s="192">
        <f>ไฟฟ้า!Y26+ประปา!Y26+'โทรศัพท์ '!Y26+'ไปรษณีย์ '!Y26+'สื่อสาร '!Y26</f>
        <v>0</v>
      </c>
      <c r="Z26" s="192">
        <f>ไฟฟ้า!Z26+ประปา!Z26+'โทรศัพท์ '!Z26+'ไปรษณีย์ '!Z26+'สื่อสาร '!Z26</f>
        <v>0</v>
      </c>
      <c r="AA26" s="192">
        <f>ไฟฟ้า!AA26+ประปา!AA26+'โทรศัพท์ '!AA26+'ไปรษณีย์ '!AA26+'สื่อสาร '!AA26</f>
        <v>0</v>
      </c>
      <c r="AB26" s="192">
        <f>ไฟฟ้า!AB26+ประปา!AB26+'โทรศัพท์ '!AB26+'ไปรษณีย์ '!AB26+'สื่อสาร '!AB26</f>
        <v>0</v>
      </c>
      <c r="AC26" s="192">
        <f>ไฟฟ้า!AC26+ประปา!AC26+'โทรศัพท์ '!AC26+'ไปรษณีย์ '!AC26+'สื่อสาร '!AC26</f>
        <v>0</v>
      </c>
      <c r="AD26" s="192">
        <f>ไฟฟ้า!AD26+ประปา!AD26+'โทรศัพท์ '!AD26+'ไปรษณีย์ '!AD26+'สื่อสาร '!AD26</f>
        <v>0</v>
      </c>
      <c r="AE26" s="192">
        <f>ไฟฟ้า!AE26+ประปา!AE26+'โทรศัพท์ '!AE26+'ไปรษณีย์ '!AE26+'สื่อสาร '!AE26</f>
        <v>0</v>
      </c>
      <c r="AF26" s="192">
        <f>ไฟฟ้า!AF26+ประปา!AF26+'โทรศัพท์ '!AF26+'ไปรษณีย์ '!AF26+'สื่อสาร '!AF26</f>
        <v>0</v>
      </c>
      <c r="AG26" s="192">
        <f>ไฟฟ้า!AG26+ประปา!AG26+'โทรศัพท์ '!AG26+'ไปรษณีย์ '!AG26+'สื่อสาร '!AG26</f>
        <v>0</v>
      </c>
      <c r="AH26" s="192">
        <f>ไฟฟ้า!AH26+ประปา!AH26+'โทรศัพท์ '!AH26+'ไปรษณีย์ '!AH26+'สื่อสาร '!AH26</f>
        <v>0</v>
      </c>
      <c r="AI26" s="192">
        <f>ไฟฟ้า!AI26+ประปา!AI26+'โทรศัพท์ '!AI26+'ไปรษณีย์ '!AI26+'สื่อสาร '!AI26</f>
        <v>0</v>
      </c>
      <c r="AJ26" s="192">
        <f>ไฟฟ้า!AJ26+ประปา!AJ26+'โทรศัพท์ '!AJ26+'ไปรษณีย์ '!AJ26+'สื่อสาร '!AJ26</f>
        <v>0</v>
      </c>
      <c r="AK26" s="192">
        <f>ไฟฟ้า!AK26+ประปา!AK26+'โทรศัพท์ '!AK26+'ไปรษณีย์ '!AK26+'สื่อสาร '!AK26</f>
        <v>0</v>
      </c>
      <c r="AL26" s="192">
        <f>ไฟฟ้า!AL26+ประปา!AL26+'โทรศัพท์ '!AL26+'ไปรษณีย์ '!AL26+'สื่อสาร '!AL26</f>
        <v>0</v>
      </c>
      <c r="AM26" s="192">
        <f>ไฟฟ้า!AM26+ประปา!AM26+'โทรศัพท์ '!AM26+'ไปรษณีย์ '!AM26+'สื่อสาร '!AM26</f>
        <v>0</v>
      </c>
      <c r="AN26" s="192">
        <f>ไฟฟ้า!AN26+ประปา!AN26+'โทรศัพท์ '!AN26+'ไปรษณีย์ '!AN26+'สื่อสาร '!AN26</f>
        <v>0</v>
      </c>
      <c r="AO26" s="192">
        <f>ไฟฟ้า!AO26+ประปา!AO26+'โทรศัพท์ '!AO26+'ไปรษณีย์ '!AO26+'สื่อสาร '!AO26</f>
        <v>0</v>
      </c>
      <c r="AP26" s="192">
        <f>ไฟฟ้า!AP26+ประปา!AP26+'โทรศัพท์ '!AP26+'ไปรษณีย์ '!AP26+'สื่อสาร '!AP26</f>
        <v>0</v>
      </c>
      <c r="AQ26" s="192">
        <f>ไฟฟ้า!AQ26+ประปา!AQ26+'โทรศัพท์ '!AQ26+'ไปรษณีย์ '!AQ26+'สื่อสาร '!AQ26</f>
        <v>0</v>
      </c>
      <c r="AR26" s="192">
        <f>ไฟฟ้า!AR26+ประปา!AR26+'โทรศัพท์ '!AR26+'ไปรษณีย์ '!AR26+'สื่อสาร '!AR26</f>
        <v>0</v>
      </c>
      <c r="AS26" s="192">
        <f>ไฟฟ้า!AS26+ประปา!AS26+'โทรศัพท์ '!AS26+'ไปรษณีย์ '!AS26+'สื่อสาร '!AS26</f>
        <v>0</v>
      </c>
      <c r="AT26" s="192">
        <f>ไฟฟ้า!AT26+ประปา!AT26+'โทรศัพท์ '!AT26+'ไปรษณีย์ '!AT26+'สื่อสาร '!AT26</f>
        <v>0</v>
      </c>
      <c r="AU26" s="192">
        <f>ไฟฟ้า!AU26+ประปา!AU26+'โทรศัพท์ '!AU26+'ไปรษณีย์ '!AU26+'สื่อสาร '!AU26</f>
        <v>0</v>
      </c>
    </row>
    <row r="27" spans="1:47" x14ac:dyDescent="0.25">
      <c r="A27" s="16" t="s">
        <v>162</v>
      </c>
      <c r="B27" s="16" t="s">
        <v>75</v>
      </c>
      <c r="C27" s="16" t="s">
        <v>51</v>
      </c>
      <c r="D27" s="192">
        <f>ไฟฟ้า!D27+ประปา!D27+'โทรศัพท์ '!D27+'ไปรษณีย์ '!D27+'สื่อสาร '!D27</f>
        <v>0</v>
      </c>
      <c r="E27" s="192">
        <f>ไฟฟ้า!E27+ประปา!E27+'โทรศัพท์ '!E27+'ไปรษณีย์ '!E27+'สื่อสาร '!E27</f>
        <v>0</v>
      </c>
      <c r="F27" s="192">
        <f>ไฟฟ้า!F27+ประปา!F27+'โทรศัพท์ '!F27+'ไปรษณีย์ '!F27+'สื่อสาร '!F27</f>
        <v>0</v>
      </c>
      <c r="G27" s="192">
        <f>ไฟฟ้า!G27+ประปา!G27+'โทรศัพท์ '!G27+'ไปรษณีย์ '!G27+'สื่อสาร '!G27</f>
        <v>0</v>
      </c>
      <c r="H27" s="192">
        <f>ไฟฟ้า!H27+ประปา!H27+'โทรศัพท์ '!H27+'ไปรษณีย์ '!H27+'สื่อสาร '!H27</f>
        <v>0</v>
      </c>
      <c r="I27" s="192">
        <f>ไฟฟ้า!I27+ประปา!I27+'โทรศัพท์ '!I27+'ไปรษณีย์ '!I27+'สื่อสาร '!I27</f>
        <v>0</v>
      </c>
      <c r="J27" s="192">
        <f>ไฟฟ้า!J27+ประปา!J27+'โทรศัพท์ '!J27+'ไปรษณีย์ '!J27+'สื่อสาร '!J27</f>
        <v>0</v>
      </c>
      <c r="K27" s="192">
        <f>ไฟฟ้า!K27+ประปา!K27+'โทรศัพท์ '!K27+'ไปรษณีย์ '!K27+'สื่อสาร '!K27</f>
        <v>0</v>
      </c>
      <c r="L27" s="192">
        <f>ไฟฟ้า!L27+ประปา!L27+'โทรศัพท์ '!L27+'ไปรษณีย์ '!L27+'สื่อสาร '!L27</f>
        <v>0</v>
      </c>
      <c r="M27" s="192">
        <f>ไฟฟ้า!M27+ประปา!M27+'โทรศัพท์ '!M27+'ไปรษณีย์ '!M27+'สื่อสาร '!M27</f>
        <v>0</v>
      </c>
      <c r="N27" s="192">
        <f>ไฟฟ้า!N27+ประปา!N27+'โทรศัพท์ '!N27+'ไปรษณีย์ '!N27+'สื่อสาร '!N27</f>
        <v>0</v>
      </c>
      <c r="O27" s="192">
        <f>ไฟฟ้า!O27+ประปา!O27+'โทรศัพท์ '!O27+'ไปรษณีย์ '!O27+'สื่อสาร '!O27</f>
        <v>0</v>
      </c>
      <c r="P27" s="192">
        <f>ไฟฟ้า!P27+ประปา!P27+'โทรศัพท์ '!P27+'ไปรษณีย์ '!P27+'สื่อสาร '!P27</f>
        <v>0</v>
      </c>
      <c r="Q27" s="192">
        <f>ไฟฟ้า!Q27+ประปา!Q27+'โทรศัพท์ '!Q27+'ไปรษณีย์ '!Q27+'สื่อสาร '!Q27</f>
        <v>0</v>
      </c>
      <c r="R27" s="192">
        <f>ไฟฟ้า!R27+ประปา!R27+'โทรศัพท์ '!R27+'ไปรษณีย์ '!R27+'สื่อสาร '!R27</f>
        <v>0</v>
      </c>
      <c r="S27" s="192">
        <f>ไฟฟ้า!S27+ประปา!S27+'โทรศัพท์ '!S27+'ไปรษณีย์ '!S27+'สื่อสาร '!S27</f>
        <v>0</v>
      </c>
      <c r="T27" s="192">
        <f>ไฟฟ้า!T27+ประปา!T27+'โทรศัพท์ '!T27+'ไปรษณีย์ '!T27+'สื่อสาร '!T27</f>
        <v>0</v>
      </c>
      <c r="U27" s="192">
        <f>ไฟฟ้า!U27+ประปา!U27+'โทรศัพท์ '!U27+'ไปรษณีย์ '!U27+'สื่อสาร '!U27</f>
        <v>0</v>
      </c>
      <c r="V27" s="192">
        <f>ไฟฟ้า!V27+ประปา!V27+'โทรศัพท์ '!V27+'ไปรษณีย์ '!V27+'สื่อสาร '!V27</f>
        <v>0</v>
      </c>
      <c r="W27" s="192">
        <f>ไฟฟ้า!W27+ประปา!W27+'โทรศัพท์ '!W27+'ไปรษณีย์ '!W27+'สื่อสาร '!W27</f>
        <v>0</v>
      </c>
      <c r="X27" s="192">
        <f>ไฟฟ้า!X27+ประปา!X27+'โทรศัพท์ '!X27+'ไปรษณีย์ '!X27+'สื่อสาร '!X27</f>
        <v>0</v>
      </c>
      <c r="Y27" s="192">
        <f>ไฟฟ้า!Y27+ประปา!Y27+'โทรศัพท์ '!Y27+'ไปรษณีย์ '!Y27+'สื่อสาร '!Y27</f>
        <v>0</v>
      </c>
      <c r="Z27" s="192">
        <f>ไฟฟ้า!Z27+ประปา!Z27+'โทรศัพท์ '!Z27+'ไปรษณีย์ '!Z27+'สื่อสาร '!Z27</f>
        <v>0</v>
      </c>
      <c r="AA27" s="192">
        <f>ไฟฟ้า!AA27+ประปา!AA27+'โทรศัพท์ '!AA27+'ไปรษณีย์ '!AA27+'สื่อสาร '!AA27</f>
        <v>0</v>
      </c>
      <c r="AB27" s="192">
        <f>ไฟฟ้า!AB27+ประปา!AB27+'โทรศัพท์ '!AB27+'ไปรษณีย์ '!AB27+'สื่อสาร '!AB27</f>
        <v>0</v>
      </c>
      <c r="AC27" s="192">
        <f>ไฟฟ้า!AC27+ประปา!AC27+'โทรศัพท์ '!AC27+'ไปรษณีย์ '!AC27+'สื่อสาร '!AC27</f>
        <v>0</v>
      </c>
      <c r="AD27" s="192">
        <f>ไฟฟ้า!AD27+ประปา!AD27+'โทรศัพท์ '!AD27+'ไปรษณีย์ '!AD27+'สื่อสาร '!AD27</f>
        <v>0</v>
      </c>
      <c r="AE27" s="192">
        <f>ไฟฟ้า!AE27+ประปา!AE27+'โทรศัพท์ '!AE27+'ไปรษณีย์ '!AE27+'สื่อสาร '!AE27</f>
        <v>0</v>
      </c>
      <c r="AF27" s="192">
        <f>ไฟฟ้า!AF27+ประปา!AF27+'โทรศัพท์ '!AF27+'ไปรษณีย์ '!AF27+'สื่อสาร '!AF27</f>
        <v>0</v>
      </c>
      <c r="AG27" s="192">
        <f>ไฟฟ้า!AG27+ประปา!AG27+'โทรศัพท์ '!AG27+'ไปรษณีย์ '!AG27+'สื่อสาร '!AG27</f>
        <v>0</v>
      </c>
      <c r="AH27" s="192">
        <f>ไฟฟ้า!AH27+ประปา!AH27+'โทรศัพท์ '!AH27+'ไปรษณีย์ '!AH27+'สื่อสาร '!AH27</f>
        <v>0</v>
      </c>
      <c r="AI27" s="192">
        <f>ไฟฟ้า!AI27+ประปา!AI27+'โทรศัพท์ '!AI27+'ไปรษณีย์ '!AI27+'สื่อสาร '!AI27</f>
        <v>0</v>
      </c>
      <c r="AJ27" s="192">
        <f>ไฟฟ้า!AJ27+ประปา!AJ27+'โทรศัพท์ '!AJ27+'ไปรษณีย์ '!AJ27+'สื่อสาร '!AJ27</f>
        <v>0</v>
      </c>
      <c r="AK27" s="192">
        <f>ไฟฟ้า!AK27+ประปา!AK27+'โทรศัพท์ '!AK27+'ไปรษณีย์ '!AK27+'สื่อสาร '!AK27</f>
        <v>0</v>
      </c>
      <c r="AL27" s="192">
        <f>ไฟฟ้า!AL27+ประปา!AL27+'โทรศัพท์ '!AL27+'ไปรษณีย์ '!AL27+'สื่อสาร '!AL27</f>
        <v>0</v>
      </c>
      <c r="AM27" s="192">
        <f>ไฟฟ้า!AM27+ประปา!AM27+'โทรศัพท์ '!AM27+'ไปรษณีย์ '!AM27+'สื่อสาร '!AM27</f>
        <v>0</v>
      </c>
      <c r="AN27" s="192">
        <f>ไฟฟ้า!AN27+ประปา!AN27+'โทรศัพท์ '!AN27+'ไปรษณีย์ '!AN27+'สื่อสาร '!AN27</f>
        <v>0</v>
      </c>
      <c r="AO27" s="192">
        <f>ไฟฟ้า!AO27+ประปา!AO27+'โทรศัพท์ '!AO27+'ไปรษณีย์ '!AO27+'สื่อสาร '!AO27</f>
        <v>0</v>
      </c>
      <c r="AP27" s="192">
        <f>ไฟฟ้า!AP27+ประปา!AP27+'โทรศัพท์ '!AP27+'ไปรษณีย์ '!AP27+'สื่อสาร '!AP27</f>
        <v>0</v>
      </c>
      <c r="AQ27" s="192">
        <f>ไฟฟ้า!AQ27+ประปา!AQ27+'โทรศัพท์ '!AQ27+'ไปรษณีย์ '!AQ27+'สื่อสาร '!AQ27</f>
        <v>0</v>
      </c>
      <c r="AR27" s="192">
        <f>ไฟฟ้า!AR27+ประปา!AR27+'โทรศัพท์ '!AR27+'ไปรษณีย์ '!AR27+'สื่อสาร '!AR27</f>
        <v>0</v>
      </c>
      <c r="AS27" s="192">
        <f>ไฟฟ้า!AS27+ประปา!AS27+'โทรศัพท์ '!AS27+'ไปรษณีย์ '!AS27+'สื่อสาร '!AS27</f>
        <v>0</v>
      </c>
      <c r="AT27" s="192">
        <f>ไฟฟ้า!AT27+ประปา!AT27+'โทรศัพท์ '!AT27+'ไปรษณีย์ '!AT27+'สื่อสาร '!AT27</f>
        <v>0</v>
      </c>
      <c r="AU27" s="192">
        <f>ไฟฟ้า!AU27+ประปา!AU27+'โทรศัพท์ '!AU27+'ไปรษณีย์ '!AU27+'สื่อสาร '!AU27</f>
        <v>0</v>
      </c>
    </row>
    <row r="28" spans="1:47" x14ac:dyDescent="0.25">
      <c r="A28" s="16" t="s">
        <v>163</v>
      </c>
      <c r="B28" s="16" t="s">
        <v>70</v>
      </c>
      <c r="C28" s="16" t="s">
        <v>52</v>
      </c>
      <c r="D28" s="192">
        <f>ไฟฟ้า!D28+ประปา!D28+'โทรศัพท์ '!D28+'ไปรษณีย์ '!D28+'สื่อสาร '!D28</f>
        <v>0</v>
      </c>
      <c r="E28" s="192">
        <f>ไฟฟ้า!E28+ประปา!E28+'โทรศัพท์ '!E28+'ไปรษณีย์ '!E28+'สื่อสาร '!E28</f>
        <v>0</v>
      </c>
      <c r="F28" s="192">
        <f>ไฟฟ้า!F28+ประปา!F28+'โทรศัพท์ '!F28+'ไปรษณีย์ '!F28+'สื่อสาร '!F28</f>
        <v>0</v>
      </c>
      <c r="G28" s="192">
        <f>ไฟฟ้า!G28+ประปา!G28+'โทรศัพท์ '!G28+'ไปรษณีย์ '!G28+'สื่อสาร '!G28</f>
        <v>0</v>
      </c>
      <c r="H28" s="192">
        <f>ไฟฟ้า!H28+ประปา!H28+'โทรศัพท์ '!H28+'ไปรษณีย์ '!H28+'สื่อสาร '!H28</f>
        <v>0</v>
      </c>
      <c r="I28" s="192">
        <f>ไฟฟ้า!I28+ประปา!I28+'โทรศัพท์ '!I28+'ไปรษณีย์ '!I28+'สื่อสาร '!I28</f>
        <v>0</v>
      </c>
      <c r="J28" s="192">
        <f>ไฟฟ้า!J28+ประปา!J28+'โทรศัพท์ '!J28+'ไปรษณีย์ '!J28+'สื่อสาร '!J28</f>
        <v>0</v>
      </c>
      <c r="K28" s="192">
        <f>ไฟฟ้า!K28+ประปา!K28+'โทรศัพท์ '!K28+'ไปรษณีย์ '!K28+'สื่อสาร '!K28</f>
        <v>0</v>
      </c>
      <c r="L28" s="192">
        <f>ไฟฟ้า!L28+ประปา!L28+'โทรศัพท์ '!L28+'ไปรษณีย์ '!L28+'สื่อสาร '!L28</f>
        <v>0</v>
      </c>
      <c r="M28" s="192">
        <f>ไฟฟ้า!M28+ประปา!M28+'โทรศัพท์ '!M28+'ไปรษณีย์ '!M28+'สื่อสาร '!M28</f>
        <v>0</v>
      </c>
      <c r="N28" s="192">
        <f>ไฟฟ้า!N28+ประปา!N28+'โทรศัพท์ '!N28+'ไปรษณีย์ '!N28+'สื่อสาร '!N28</f>
        <v>0</v>
      </c>
      <c r="O28" s="192">
        <f>ไฟฟ้า!O28+ประปา!O28+'โทรศัพท์ '!O28+'ไปรษณีย์ '!O28+'สื่อสาร '!O28</f>
        <v>0</v>
      </c>
      <c r="P28" s="192">
        <f>ไฟฟ้า!P28+ประปา!P28+'โทรศัพท์ '!P28+'ไปรษณีย์ '!P28+'สื่อสาร '!P28</f>
        <v>0</v>
      </c>
      <c r="Q28" s="192">
        <f>ไฟฟ้า!Q28+ประปา!Q28+'โทรศัพท์ '!Q28+'ไปรษณีย์ '!Q28+'สื่อสาร '!Q28</f>
        <v>0</v>
      </c>
      <c r="R28" s="192">
        <f>ไฟฟ้า!R28+ประปา!R28+'โทรศัพท์ '!R28+'ไปรษณีย์ '!R28+'สื่อสาร '!R28</f>
        <v>0</v>
      </c>
      <c r="S28" s="192">
        <f>ไฟฟ้า!S28+ประปา!S28+'โทรศัพท์ '!S28+'ไปรษณีย์ '!S28+'สื่อสาร '!S28</f>
        <v>0</v>
      </c>
      <c r="T28" s="192">
        <f>ไฟฟ้า!T28+ประปา!T28+'โทรศัพท์ '!T28+'ไปรษณีย์ '!T28+'สื่อสาร '!T28</f>
        <v>0</v>
      </c>
      <c r="U28" s="192">
        <f>ไฟฟ้า!U28+ประปา!U28+'โทรศัพท์ '!U28+'ไปรษณีย์ '!U28+'สื่อสาร '!U28</f>
        <v>0</v>
      </c>
      <c r="V28" s="192">
        <f>ไฟฟ้า!V28+ประปา!V28+'โทรศัพท์ '!V28+'ไปรษณีย์ '!V28+'สื่อสาร '!V28</f>
        <v>0</v>
      </c>
      <c r="W28" s="192">
        <f>ไฟฟ้า!W28+ประปา!W28+'โทรศัพท์ '!W28+'ไปรษณีย์ '!W28+'สื่อสาร '!W28</f>
        <v>0</v>
      </c>
      <c r="X28" s="192">
        <f>ไฟฟ้า!X28+ประปา!X28+'โทรศัพท์ '!X28+'ไปรษณีย์ '!X28+'สื่อสาร '!X28</f>
        <v>0</v>
      </c>
      <c r="Y28" s="192">
        <f>ไฟฟ้า!Y28+ประปา!Y28+'โทรศัพท์ '!Y28+'ไปรษณีย์ '!Y28+'สื่อสาร '!Y28</f>
        <v>0</v>
      </c>
      <c r="Z28" s="192">
        <f>ไฟฟ้า!Z28+ประปา!Z28+'โทรศัพท์ '!Z28+'ไปรษณีย์ '!Z28+'สื่อสาร '!Z28</f>
        <v>0</v>
      </c>
      <c r="AA28" s="192">
        <f>ไฟฟ้า!AA28+ประปา!AA28+'โทรศัพท์ '!AA28+'ไปรษณีย์ '!AA28+'สื่อสาร '!AA28</f>
        <v>0</v>
      </c>
      <c r="AB28" s="192">
        <f>ไฟฟ้า!AB28+ประปา!AB28+'โทรศัพท์ '!AB28+'ไปรษณีย์ '!AB28+'สื่อสาร '!AB28</f>
        <v>0</v>
      </c>
      <c r="AC28" s="192">
        <f>ไฟฟ้า!AC28+ประปา!AC28+'โทรศัพท์ '!AC28+'ไปรษณีย์ '!AC28+'สื่อสาร '!AC28</f>
        <v>0</v>
      </c>
      <c r="AD28" s="192">
        <f>ไฟฟ้า!AD28+ประปา!AD28+'โทรศัพท์ '!AD28+'ไปรษณีย์ '!AD28+'สื่อสาร '!AD28</f>
        <v>0</v>
      </c>
      <c r="AE28" s="192">
        <f>ไฟฟ้า!AE28+ประปา!AE28+'โทรศัพท์ '!AE28+'ไปรษณีย์ '!AE28+'สื่อสาร '!AE28</f>
        <v>0</v>
      </c>
      <c r="AF28" s="192">
        <f>ไฟฟ้า!AF28+ประปา!AF28+'โทรศัพท์ '!AF28+'ไปรษณีย์ '!AF28+'สื่อสาร '!AF28</f>
        <v>0</v>
      </c>
      <c r="AG28" s="192">
        <f>ไฟฟ้า!AG28+ประปา!AG28+'โทรศัพท์ '!AG28+'ไปรษณีย์ '!AG28+'สื่อสาร '!AG28</f>
        <v>0</v>
      </c>
      <c r="AH28" s="192">
        <f>ไฟฟ้า!AH28+ประปา!AH28+'โทรศัพท์ '!AH28+'ไปรษณีย์ '!AH28+'สื่อสาร '!AH28</f>
        <v>0</v>
      </c>
      <c r="AI28" s="192">
        <f>ไฟฟ้า!AI28+ประปา!AI28+'โทรศัพท์ '!AI28+'ไปรษณีย์ '!AI28+'สื่อสาร '!AI28</f>
        <v>0</v>
      </c>
      <c r="AJ28" s="192">
        <f>ไฟฟ้า!AJ28+ประปา!AJ28+'โทรศัพท์ '!AJ28+'ไปรษณีย์ '!AJ28+'สื่อสาร '!AJ28</f>
        <v>0</v>
      </c>
      <c r="AK28" s="192">
        <f>ไฟฟ้า!AK28+ประปา!AK28+'โทรศัพท์ '!AK28+'ไปรษณีย์ '!AK28+'สื่อสาร '!AK28</f>
        <v>0</v>
      </c>
      <c r="AL28" s="192">
        <f>ไฟฟ้า!AL28+ประปา!AL28+'โทรศัพท์ '!AL28+'ไปรษณีย์ '!AL28+'สื่อสาร '!AL28</f>
        <v>0</v>
      </c>
      <c r="AM28" s="192">
        <f>ไฟฟ้า!AM28+ประปา!AM28+'โทรศัพท์ '!AM28+'ไปรษณีย์ '!AM28+'สื่อสาร '!AM28</f>
        <v>0</v>
      </c>
      <c r="AN28" s="192">
        <f>ไฟฟ้า!AN28+ประปา!AN28+'โทรศัพท์ '!AN28+'ไปรษณีย์ '!AN28+'สื่อสาร '!AN28</f>
        <v>0</v>
      </c>
      <c r="AO28" s="192">
        <f>ไฟฟ้า!AO28+ประปา!AO28+'โทรศัพท์ '!AO28+'ไปรษณีย์ '!AO28+'สื่อสาร '!AO28</f>
        <v>0</v>
      </c>
      <c r="AP28" s="192">
        <f>ไฟฟ้า!AP28+ประปา!AP28+'โทรศัพท์ '!AP28+'ไปรษณีย์ '!AP28+'สื่อสาร '!AP28</f>
        <v>0</v>
      </c>
      <c r="AQ28" s="192">
        <f>ไฟฟ้า!AQ28+ประปา!AQ28+'โทรศัพท์ '!AQ28+'ไปรษณีย์ '!AQ28+'สื่อสาร '!AQ28</f>
        <v>0</v>
      </c>
      <c r="AR28" s="192">
        <f>ไฟฟ้า!AR28+ประปา!AR28+'โทรศัพท์ '!AR28+'ไปรษณีย์ '!AR28+'สื่อสาร '!AR28</f>
        <v>0</v>
      </c>
      <c r="AS28" s="192">
        <f>ไฟฟ้า!AS28+ประปา!AS28+'โทรศัพท์ '!AS28+'ไปรษณีย์ '!AS28+'สื่อสาร '!AS28</f>
        <v>0</v>
      </c>
      <c r="AT28" s="192">
        <f>ไฟฟ้า!AT28+ประปา!AT28+'โทรศัพท์ '!AT28+'ไปรษณีย์ '!AT28+'สื่อสาร '!AT28</f>
        <v>0</v>
      </c>
      <c r="AU28" s="192">
        <f>ไฟฟ้า!AU28+ประปา!AU28+'โทรศัพท์ '!AU28+'ไปรษณีย์ '!AU28+'สื่อสาร '!AU28</f>
        <v>0</v>
      </c>
    </row>
    <row r="29" spans="1:47" x14ac:dyDescent="0.25">
      <c r="A29" s="16" t="s">
        <v>164</v>
      </c>
      <c r="B29" s="16" t="s">
        <v>85</v>
      </c>
      <c r="C29" s="16" t="s">
        <v>54</v>
      </c>
      <c r="D29" s="192">
        <f>ไฟฟ้า!D29+ประปา!D29+'โทรศัพท์ '!D29+'ไปรษณีย์ '!D29+'สื่อสาร '!D29</f>
        <v>0</v>
      </c>
      <c r="E29" s="192">
        <f>ไฟฟ้า!E29+ประปา!E29+'โทรศัพท์ '!E29+'ไปรษณีย์ '!E29+'สื่อสาร '!E29</f>
        <v>0</v>
      </c>
      <c r="F29" s="192">
        <f>ไฟฟ้า!F29+ประปา!F29+'โทรศัพท์ '!F29+'ไปรษณีย์ '!F29+'สื่อสาร '!F29</f>
        <v>0</v>
      </c>
      <c r="G29" s="192">
        <f>ไฟฟ้า!G29+ประปา!G29+'โทรศัพท์ '!G29+'ไปรษณีย์ '!G29+'สื่อสาร '!G29</f>
        <v>0</v>
      </c>
      <c r="H29" s="192">
        <f>ไฟฟ้า!H29+ประปา!H29+'โทรศัพท์ '!H29+'ไปรษณีย์ '!H29+'สื่อสาร '!H29</f>
        <v>0</v>
      </c>
      <c r="I29" s="192">
        <f>ไฟฟ้า!I29+ประปา!I29+'โทรศัพท์ '!I29+'ไปรษณีย์ '!I29+'สื่อสาร '!I29</f>
        <v>0</v>
      </c>
      <c r="J29" s="192">
        <f>ไฟฟ้า!J29+ประปา!J29+'โทรศัพท์ '!J29+'ไปรษณีย์ '!J29+'สื่อสาร '!J29</f>
        <v>0</v>
      </c>
      <c r="K29" s="192">
        <f>ไฟฟ้า!K29+ประปา!K29+'โทรศัพท์ '!K29+'ไปรษณีย์ '!K29+'สื่อสาร '!K29</f>
        <v>0</v>
      </c>
      <c r="L29" s="192">
        <f>ไฟฟ้า!L29+ประปา!L29+'โทรศัพท์ '!L29+'ไปรษณีย์ '!L29+'สื่อสาร '!L29</f>
        <v>0</v>
      </c>
      <c r="M29" s="192">
        <f>ไฟฟ้า!M29+ประปา!M29+'โทรศัพท์ '!M29+'ไปรษณีย์ '!M29+'สื่อสาร '!M29</f>
        <v>0</v>
      </c>
      <c r="N29" s="192">
        <f>ไฟฟ้า!N29+ประปา!N29+'โทรศัพท์ '!N29+'ไปรษณีย์ '!N29+'สื่อสาร '!N29</f>
        <v>0</v>
      </c>
      <c r="O29" s="192">
        <f>ไฟฟ้า!O29+ประปา!O29+'โทรศัพท์ '!O29+'ไปรษณีย์ '!O29+'สื่อสาร '!O29</f>
        <v>0</v>
      </c>
      <c r="P29" s="192">
        <f>ไฟฟ้า!P29+ประปา!P29+'โทรศัพท์ '!P29+'ไปรษณีย์ '!P29+'สื่อสาร '!P29</f>
        <v>0</v>
      </c>
      <c r="Q29" s="192">
        <f>ไฟฟ้า!Q29+ประปา!Q29+'โทรศัพท์ '!Q29+'ไปรษณีย์ '!Q29+'สื่อสาร '!Q29</f>
        <v>0</v>
      </c>
      <c r="R29" s="192">
        <f>ไฟฟ้า!R29+ประปา!R29+'โทรศัพท์ '!R29+'ไปรษณีย์ '!R29+'สื่อสาร '!R29</f>
        <v>0</v>
      </c>
      <c r="S29" s="192">
        <f>ไฟฟ้า!S29+ประปา!S29+'โทรศัพท์ '!S29+'ไปรษณีย์ '!S29+'สื่อสาร '!S29</f>
        <v>0</v>
      </c>
      <c r="T29" s="192">
        <f>ไฟฟ้า!T29+ประปา!T29+'โทรศัพท์ '!T29+'ไปรษณีย์ '!T29+'สื่อสาร '!T29</f>
        <v>0</v>
      </c>
      <c r="U29" s="192">
        <f>ไฟฟ้า!U29+ประปา!U29+'โทรศัพท์ '!U29+'ไปรษณีย์ '!U29+'สื่อสาร '!U29</f>
        <v>0</v>
      </c>
      <c r="V29" s="192">
        <f>ไฟฟ้า!V29+ประปา!V29+'โทรศัพท์ '!V29+'ไปรษณีย์ '!V29+'สื่อสาร '!V29</f>
        <v>0</v>
      </c>
      <c r="W29" s="192">
        <f>ไฟฟ้า!W29+ประปา!W29+'โทรศัพท์ '!W29+'ไปรษณีย์ '!W29+'สื่อสาร '!W29</f>
        <v>0</v>
      </c>
      <c r="X29" s="192">
        <f>ไฟฟ้า!X29+ประปา!X29+'โทรศัพท์ '!X29+'ไปรษณีย์ '!X29+'สื่อสาร '!X29</f>
        <v>0</v>
      </c>
      <c r="Y29" s="192">
        <f>ไฟฟ้า!Y29+ประปา!Y29+'โทรศัพท์ '!Y29+'ไปรษณีย์ '!Y29+'สื่อสาร '!Y29</f>
        <v>0</v>
      </c>
      <c r="Z29" s="192">
        <f>ไฟฟ้า!Z29+ประปา!Z29+'โทรศัพท์ '!Z29+'ไปรษณีย์ '!Z29+'สื่อสาร '!Z29</f>
        <v>0</v>
      </c>
      <c r="AA29" s="192">
        <f>ไฟฟ้า!AA29+ประปา!AA29+'โทรศัพท์ '!AA29+'ไปรษณีย์ '!AA29+'สื่อสาร '!AA29</f>
        <v>0</v>
      </c>
      <c r="AB29" s="192">
        <f>ไฟฟ้า!AB29+ประปา!AB29+'โทรศัพท์ '!AB29+'ไปรษณีย์ '!AB29+'สื่อสาร '!AB29</f>
        <v>0</v>
      </c>
      <c r="AC29" s="192">
        <f>ไฟฟ้า!AC29+ประปา!AC29+'โทรศัพท์ '!AC29+'ไปรษณีย์ '!AC29+'สื่อสาร '!AC29</f>
        <v>0</v>
      </c>
      <c r="AD29" s="192">
        <f>ไฟฟ้า!AD29+ประปา!AD29+'โทรศัพท์ '!AD29+'ไปรษณีย์ '!AD29+'สื่อสาร '!AD29</f>
        <v>0</v>
      </c>
      <c r="AE29" s="192">
        <f>ไฟฟ้า!AE29+ประปา!AE29+'โทรศัพท์ '!AE29+'ไปรษณีย์ '!AE29+'สื่อสาร '!AE29</f>
        <v>0</v>
      </c>
      <c r="AF29" s="192">
        <f>ไฟฟ้า!AF29+ประปา!AF29+'โทรศัพท์ '!AF29+'ไปรษณีย์ '!AF29+'สื่อสาร '!AF29</f>
        <v>0</v>
      </c>
      <c r="AG29" s="192">
        <f>ไฟฟ้า!AG29+ประปา!AG29+'โทรศัพท์ '!AG29+'ไปรษณีย์ '!AG29+'สื่อสาร '!AG29</f>
        <v>0</v>
      </c>
      <c r="AH29" s="192">
        <f>ไฟฟ้า!AH29+ประปา!AH29+'โทรศัพท์ '!AH29+'ไปรษณีย์ '!AH29+'สื่อสาร '!AH29</f>
        <v>0</v>
      </c>
      <c r="AI29" s="192">
        <f>ไฟฟ้า!AI29+ประปา!AI29+'โทรศัพท์ '!AI29+'ไปรษณีย์ '!AI29+'สื่อสาร '!AI29</f>
        <v>0</v>
      </c>
      <c r="AJ29" s="192">
        <f>ไฟฟ้า!AJ29+ประปา!AJ29+'โทรศัพท์ '!AJ29+'ไปรษณีย์ '!AJ29+'สื่อสาร '!AJ29</f>
        <v>0</v>
      </c>
      <c r="AK29" s="192">
        <f>ไฟฟ้า!AK29+ประปา!AK29+'โทรศัพท์ '!AK29+'ไปรษณีย์ '!AK29+'สื่อสาร '!AK29</f>
        <v>0</v>
      </c>
      <c r="AL29" s="192">
        <f>ไฟฟ้า!AL29+ประปา!AL29+'โทรศัพท์ '!AL29+'ไปรษณีย์ '!AL29+'สื่อสาร '!AL29</f>
        <v>0</v>
      </c>
      <c r="AM29" s="192">
        <f>ไฟฟ้า!AM29+ประปา!AM29+'โทรศัพท์ '!AM29+'ไปรษณีย์ '!AM29+'สื่อสาร '!AM29</f>
        <v>0</v>
      </c>
      <c r="AN29" s="192">
        <f>ไฟฟ้า!AN29+ประปา!AN29+'โทรศัพท์ '!AN29+'ไปรษณีย์ '!AN29+'สื่อสาร '!AN29</f>
        <v>0</v>
      </c>
      <c r="AO29" s="192">
        <f>ไฟฟ้า!AO29+ประปา!AO29+'โทรศัพท์ '!AO29+'ไปรษณีย์ '!AO29+'สื่อสาร '!AO29</f>
        <v>0</v>
      </c>
      <c r="AP29" s="192">
        <f>ไฟฟ้า!AP29+ประปา!AP29+'โทรศัพท์ '!AP29+'ไปรษณีย์ '!AP29+'สื่อสาร '!AP29</f>
        <v>0</v>
      </c>
      <c r="AQ29" s="192">
        <f>ไฟฟ้า!AQ29+ประปา!AQ29+'โทรศัพท์ '!AQ29+'ไปรษณีย์ '!AQ29+'สื่อสาร '!AQ29</f>
        <v>0</v>
      </c>
      <c r="AR29" s="192">
        <f>ไฟฟ้า!AR29+ประปา!AR29+'โทรศัพท์ '!AR29+'ไปรษณีย์ '!AR29+'สื่อสาร '!AR29</f>
        <v>0</v>
      </c>
      <c r="AS29" s="192">
        <f>ไฟฟ้า!AS29+ประปา!AS29+'โทรศัพท์ '!AS29+'ไปรษณีย์ '!AS29+'สื่อสาร '!AS29</f>
        <v>0</v>
      </c>
      <c r="AT29" s="192">
        <f>ไฟฟ้า!AT29+ประปา!AT29+'โทรศัพท์ '!AT29+'ไปรษณีย์ '!AT29+'สื่อสาร '!AT29</f>
        <v>0</v>
      </c>
      <c r="AU29" s="192">
        <f>ไฟฟ้า!AU29+ประปา!AU29+'โทรศัพท์ '!AU29+'ไปรษณีย์ '!AU29+'สื่อสาร '!AU29</f>
        <v>0</v>
      </c>
    </row>
    <row r="30" spans="1:47" x14ac:dyDescent="0.25">
      <c r="A30" s="16" t="s">
        <v>165</v>
      </c>
      <c r="B30" s="16" t="s">
        <v>78</v>
      </c>
      <c r="C30" s="16" t="s">
        <v>53</v>
      </c>
      <c r="D30" s="192">
        <f>ไฟฟ้า!D30+ประปา!D30+'โทรศัพท์ '!D30+'ไปรษณีย์ '!D30+'สื่อสาร '!D30</f>
        <v>0</v>
      </c>
      <c r="E30" s="192">
        <f>ไฟฟ้า!E30+ประปา!E30+'โทรศัพท์ '!E30+'ไปรษณีย์ '!E30+'สื่อสาร '!E30</f>
        <v>0</v>
      </c>
      <c r="F30" s="192">
        <f>ไฟฟ้า!F30+ประปา!F30+'โทรศัพท์ '!F30+'ไปรษณีย์ '!F30+'สื่อสาร '!F30</f>
        <v>0</v>
      </c>
      <c r="G30" s="192">
        <f>ไฟฟ้า!G30+ประปา!G30+'โทรศัพท์ '!G30+'ไปรษณีย์ '!G30+'สื่อสาร '!G30</f>
        <v>0</v>
      </c>
      <c r="H30" s="192">
        <f>ไฟฟ้า!H30+ประปา!H30+'โทรศัพท์ '!H30+'ไปรษณีย์ '!H30+'สื่อสาร '!H30</f>
        <v>0</v>
      </c>
      <c r="I30" s="192">
        <f>ไฟฟ้า!I30+ประปา!I30+'โทรศัพท์ '!I30+'ไปรษณีย์ '!I30+'สื่อสาร '!I30</f>
        <v>0</v>
      </c>
      <c r="J30" s="192">
        <f>ไฟฟ้า!J30+ประปา!J30+'โทรศัพท์ '!J30+'ไปรษณีย์ '!J30+'สื่อสาร '!J30</f>
        <v>0</v>
      </c>
      <c r="K30" s="192">
        <f>ไฟฟ้า!K30+ประปา!K30+'โทรศัพท์ '!K30+'ไปรษณีย์ '!K30+'สื่อสาร '!K30</f>
        <v>0</v>
      </c>
      <c r="L30" s="192">
        <f>ไฟฟ้า!L30+ประปา!L30+'โทรศัพท์ '!L30+'ไปรษณีย์ '!L30+'สื่อสาร '!L30</f>
        <v>0</v>
      </c>
      <c r="M30" s="192">
        <f>ไฟฟ้า!M30+ประปา!M30+'โทรศัพท์ '!M30+'ไปรษณีย์ '!M30+'สื่อสาร '!M30</f>
        <v>0</v>
      </c>
      <c r="N30" s="192">
        <f>ไฟฟ้า!N30+ประปา!N30+'โทรศัพท์ '!N30+'ไปรษณีย์ '!N30+'สื่อสาร '!N30</f>
        <v>0</v>
      </c>
      <c r="O30" s="192">
        <f>ไฟฟ้า!O30+ประปา!O30+'โทรศัพท์ '!O30+'ไปรษณีย์ '!O30+'สื่อสาร '!O30</f>
        <v>0</v>
      </c>
      <c r="P30" s="192">
        <f>ไฟฟ้า!P30+ประปา!P30+'โทรศัพท์ '!P30+'ไปรษณีย์ '!P30+'สื่อสาร '!P30</f>
        <v>0</v>
      </c>
      <c r="Q30" s="192">
        <f>ไฟฟ้า!Q30+ประปา!Q30+'โทรศัพท์ '!Q30+'ไปรษณีย์ '!Q30+'สื่อสาร '!Q30</f>
        <v>0</v>
      </c>
      <c r="R30" s="192">
        <f>ไฟฟ้า!R30+ประปา!R30+'โทรศัพท์ '!R30+'ไปรษณีย์ '!R30+'สื่อสาร '!R30</f>
        <v>0</v>
      </c>
      <c r="S30" s="192">
        <f>ไฟฟ้า!S30+ประปา!S30+'โทรศัพท์ '!S30+'ไปรษณีย์ '!S30+'สื่อสาร '!S30</f>
        <v>0</v>
      </c>
      <c r="T30" s="192">
        <f>ไฟฟ้า!T30+ประปา!T30+'โทรศัพท์ '!T30+'ไปรษณีย์ '!T30+'สื่อสาร '!T30</f>
        <v>0</v>
      </c>
      <c r="U30" s="192">
        <f>ไฟฟ้า!U30+ประปา!U30+'โทรศัพท์ '!U30+'ไปรษณีย์ '!U30+'สื่อสาร '!U30</f>
        <v>0</v>
      </c>
      <c r="V30" s="192">
        <f>ไฟฟ้า!V30+ประปา!V30+'โทรศัพท์ '!V30+'ไปรษณีย์ '!V30+'สื่อสาร '!V30</f>
        <v>0</v>
      </c>
      <c r="W30" s="192">
        <f>ไฟฟ้า!W30+ประปา!W30+'โทรศัพท์ '!W30+'ไปรษณีย์ '!W30+'สื่อสาร '!W30</f>
        <v>0</v>
      </c>
      <c r="X30" s="192">
        <f>ไฟฟ้า!X30+ประปา!X30+'โทรศัพท์ '!X30+'ไปรษณีย์ '!X30+'สื่อสาร '!X30</f>
        <v>0</v>
      </c>
      <c r="Y30" s="192">
        <f>ไฟฟ้า!Y30+ประปา!Y30+'โทรศัพท์ '!Y30+'ไปรษณีย์ '!Y30+'สื่อสาร '!Y30</f>
        <v>0</v>
      </c>
      <c r="Z30" s="192">
        <f>ไฟฟ้า!Z30+ประปา!Z30+'โทรศัพท์ '!Z30+'ไปรษณีย์ '!Z30+'สื่อสาร '!Z30</f>
        <v>0</v>
      </c>
      <c r="AA30" s="192">
        <f>ไฟฟ้า!AA30+ประปา!AA30+'โทรศัพท์ '!AA30+'ไปรษณีย์ '!AA30+'สื่อสาร '!AA30</f>
        <v>0</v>
      </c>
      <c r="AB30" s="192">
        <f>ไฟฟ้า!AB30+ประปา!AB30+'โทรศัพท์ '!AB30+'ไปรษณีย์ '!AB30+'สื่อสาร '!AB30</f>
        <v>0</v>
      </c>
      <c r="AC30" s="192">
        <f>ไฟฟ้า!AC30+ประปา!AC30+'โทรศัพท์ '!AC30+'ไปรษณีย์ '!AC30+'สื่อสาร '!AC30</f>
        <v>0</v>
      </c>
      <c r="AD30" s="192">
        <f>ไฟฟ้า!AD30+ประปา!AD30+'โทรศัพท์ '!AD30+'ไปรษณีย์ '!AD30+'สื่อสาร '!AD30</f>
        <v>0</v>
      </c>
      <c r="AE30" s="192">
        <f>ไฟฟ้า!AE30+ประปา!AE30+'โทรศัพท์ '!AE30+'ไปรษณีย์ '!AE30+'สื่อสาร '!AE30</f>
        <v>0</v>
      </c>
      <c r="AF30" s="192">
        <f>ไฟฟ้า!AF30+ประปา!AF30+'โทรศัพท์ '!AF30+'ไปรษณีย์ '!AF30+'สื่อสาร '!AF30</f>
        <v>0</v>
      </c>
      <c r="AG30" s="192">
        <f>ไฟฟ้า!AG30+ประปา!AG30+'โทรศัพท์ '!AG30+'ไปรษณีย์ '!AG30+'สื่อสาร '!AG30</f>
        <v>0</v>
      </c>
      <c r="AH30" s="192">
        <f>ไฟฟ้า!AH30+ประปา!AH30+'โทรศัพท์ '!AH30+'ไปรษณีย์ '!AH30+'สื่อสาร '!AH30</f>
        <v>0</v>
      </c>
      <c r="AI30" s="192">
        <f>ไฟฟ้า!AI30+ประปา!AI30+'โทรศัพท์ '!AI30+'ไปรษณีย์ '!AI30+'สื่อสาร '!AI30</f>
        <v>0</v>
      </c>
      <c r="AJ30" s="192">
        <f>ไฟฟ้า!AJ30+ประปา!AJ30+'โทรศัพท์ '!AJ30+'ไปรษณีย์ '!AJ30+'สื่อสาร '!AJ30</f>
        <v>0</v>
      </c>
      <c r="AK30" s="192">
        <f>ไฟฟ้า!AK30+ประปา!AK30+'โทรศัพท์ '!AK30+'ไปรษณีย์ '!AK30+'สื่อสาร '!AK30</f>
        <v>0</v>
      </c>
      <c r="AL30" s="192">
        <f>ไฟฟ้า!AL30+ประปา!AL30+'โทรศัพท์ '!AL30+'ไปรษณีย์ '!AL30+'สื่อสาร '!AL30</f>
        <v>0</v>
      </c>
      <c r="AM30" s="192">
        <f>ไฟฟ้า!AM30+ประปา!AM30+'โทรศัพท์ '!AM30+'ไปรษณีย์ '!AM30+'สื่อสาร '!AM30</f>
        <v>0</v>
      </c>
      <c r="AN30" s="192">
        <f>ไฟฟ้า!AN30+ประปา!AN30+'โทรศัพท์ '!AN30+'ไปรษณีย์ '!AN30+'สื่อสาร '!AN30</f>
        <v>0</v>
      </c>
      <c r="AO30" s="192">
        <f>ไฟฟ้า!AO30+ประปา!AO30+'โทรศัพท์ '!AO30+'ไปรษณีย์ '!AO30+'สื่อสาร '!AO30</f>
        <v>0</v>
      </c>
      <c r="AP30" s="192">
        <f>ไฟฟ้า!AP30+ประปา!AP30+'โทรศัพท์ '!AP30+'ไปรษณีย์ '!AP30+'สื่อสาร '!AP30</f>
        <v>0</v>
      </c>
      <c r="AQ30" s="192">
        <f>ไฟฟ้า!AQ30+ประปา!AQ30+'โทรศัพท์ '!AQ30+'ไปรษณีย์ '!AQ30+'สื่อสาร '!AQ30</f>
        <v>0</v>
      </c>
      <c r="AR30" s="192">
        <f>ไฟฟ้า!AR30+ประปา!AR30+'โทรศัพท์ '!AR30+'ไปรษณีย์ '!AR30+'สื่อสาร '!AR30</f>
        <v>0</v>
      </c>
      <c r="AS30" s="192">
        <f>ไฟฟ้า!AS30+ประปา!AS30+'โทรศัพท์ '!AS30+'ไปรษณีย์ '!AS30+'สื่อสาร '!AS30</f>
        <v>0</v>
      </c>
      <c r="AT30" s="192">
        <f>ไฟฟ้า!AT30+ประปา!AT30+'โทรศัพท์ '!AT30+'ไปรษณีย์ '!AT30+'สื่อสาร '!AT30</f>
        <v>0</v>
      </c>
      <c r="AU30" s="192">
        <f>ไฟฟ้า!AU30+ประปา!AU30+'โทรศัพท์ '!AU30+'ไปรษณีย์ '!AU30+'สื่อสาร '!AU30</f>
        <v>0</v>
      </c>
    </row>
    <row r="31" spans="1:47" x14ac:dyDescent="0.25">
      <c r="A31" s="16" t="s">
        <v>166</v>
      </c>
      <c r="B31" s="16" t="s">
        <v>83</v>
      </c>
      <c r="C31" s="16" t="s">
        <v>54</v>
      </c>
      <c r="D31" s="192">
        <f>ไฟฟ้า!D31+ประปา!D31+'โทรศัพท์ '!D31+'ไปรษณีย์ '!D31+'สื่อสาร '!D31</f>
        <v>0</v>
      </c>
      <c r="E31" s="192">
        <f>ไฟฟ้า!E31+ประปา!E31+'โทรศัพท์ '!E31+'ไปรษณีย์ '!E31+'สื่อสาร '!E31</f>
        <v>0</v>
      </c>
      <c r="F31" s="192">
        <f>ไฟฟ้า!F31+ประปา!F31+'โทรศัพท์ '!F31+'ไปรษณีย์ '!F31+'สื่อสาร '!F31</f>
        <v>0</v>
      </c>
      <c r="G31" s="192">
        <f>ไฟฟ้า!G31+ประปา!G31+'โทรศัพท์ '!G31+'ไปรษณีย์ '!G31+'สื่อสาร '!G31</f>
        <v>0</v>
      </c>
      <c r="H31" s="192">
        <f>ไฟฟ้า!H31+ประปา!H31+'โทรศัพท์ '!H31+'ไปรษณีย์ '!H31+'สื่อสาร '!H31</f>
        <v>0</v>
      </c>
      <c r="I31" s="192">
        <f>ไฟฟ้า!I31+ประปา!I31+'โทรศัพท์ '!I31+'ไปรษณีย์ '!I31+'สื่อสาร '!I31</f>
        <v>0</v>
      </c>
      <c r="J31" s="192">
        <f>ไฟฟ้า!J31+ประปา!J31+'โทรศัพท์ '!J31+'ไปรษณีย์ '!J31+'สื่อสาร '!J31</f>
        <v>0</v>
      </c>
      <c r="K31" s="192">
        <f>ไฟฟ้า!K31+ประปา!K31+'โทรศัพท์ '!K31+'ไปรษณีย์ '!K31+'สื่อสาร '!K31</f>
        <v>0</v>
      </c>
      <c r="L31" s="192">
        <f>ไฟฟ้า!L31+ประปา!L31+'โทรศัพท์ '!L31+'ไปรษณีย์ '!L31+'สื่อสาร '!L31</f>
        <v>0</v>
      </c>
      <c r="M31" s="192">
        <f>ไฟฟ้า!M31+ประปา!M31+'โทรศัพท์ '!M31+'ไปรษณีย์ '!M31+'สื่อสาร '!M31</f>
        <v>0</v>
      </c>
      <c r="N31" s="192">
        <f>ไฟฟ้า!N31+ประปา!N31+'โทรศัพท์ '!N31+'ไปรษณีย์ '!N31+'สื่อสาร '!N31</f>
        <v>0</v>
      </c>
      <c r="O31" s="192">
        <f>ไฟฟ้า!O31+ประปา!O31+'โทรศัพท์ '!O31+'ไปรษณีย์ '!O31+'สื่อสาร '!O31</f>
        <v>0</v>
      </c>
      <c r="P31" s="192">
        <f>ไฟฟ้า!P31+ประปา!P31+'โทรศัพท์ '!P31+'ไปรษณีย์ '!P31+'สื่อสาร '!P31</f>
        <v>0</v>
      </c>
      <c r="Q31" s="192">
        <f>ไฟฟ้า!Q31+ประปา!Q31+'โทรศัพท์ '!Q31+'ไปรษณีย์ '!Q31+'สื่อสาร '!Q31</f>
        <v>0</v>
      </c>
      <c r="R31" s="192">
        <f>ไฟฟ้า!R31+ประปา!R31+'โทรศัพท์ '!R31+'ไปรษณีย์ '!R31+'สื่อสาร '!R31</f>
        <v>0</v>
      </c>
      <c r="S31" s="192">
        <f>ไฟฟ้า!S31+ประปา!S31+'โทรศัพท์ '!S31+'ไปรษณีย์ '!S31+'สื่อสาร '!S31</f>
        <v>0</v>
      </c>
      <c r="T31" s="192">
        <f>ไฟฟ้า!T31+ประปา!T31+'โทรศัพท์ '!T31+'ไปรษณีย์ '!T31+'สื่อสาร '!T31</f>
        <v>0</v>
      </c>
      <c r="U31" s="192">
        <f>ไฟฟ้า!U31+ประปา!U31+'โทรศัพท์ '!U31+'ไปรษณีย์ '!U31+'สื่อสาร '!U31</f>
        <v>0</v>
      </c>
      <c r="V31" s="192">
        <f>ไฟฟ้า!V31+ประปา!V31+'โทรศัพท์ '!V31+'ไปรษณีย์ '!V31+'สื่อสาร '!V31</f>
        <v>0</v>
      </c>
      <c r="W31" s="192">
        <f>ไฟฟ้า!W31+ประปา!W31+'โทรศัพท์ '!W31+'ไปรษณีย์ '!W31+'สื่อสาร '!W31</f>
        <v>0</v>
      </c>
      <c r="X31" s="192">
        <f>ไฟฟ้า!X31+ประปา!X31+'โทรศัพท์ '!X31+'ไปรษณีย์ '!X31+'สื่อสาร '!X31</f>
        <v>0</v>
      </c>
      <c r="Y31" s="192">
        <f>ไฟฟ้า!Y31+ประปา!Y31+'โทรศัพท์ '!Y31+'ไปรษณีย์ '!Y31+'สื่อสาร '!Y31</f>
        <v>0</v>
      </c>
      <c r="Z31" s="192">
        <f>ไฟฟ้า!Z31+ประปา!Z31+'โทรศัพท์ '!Z31+'ไปรษณีย์ '!Z31+'สื่อสาร '!Z31</f>
        <v>0</v>
      </c>
      <c r="AA31" s="192">
        <f>ไฟฟ้า!AA31+ประปา!AA31+'โทรศัพท์ '!AA31+'ไปรษณีย์ '!AA31+'สื่อสาร '!AA31</f>
        <v>0</v>
      </c>
      <c r="AB31" s="192">
        <f>ไฟฟ้า!AB31+ประปา!AB31+'โทรศัพท์ '!AB31+'ไปรษณีย์ '!AB31+'สื่อสาร '!AB31</f>
        <v>0</v>
      </c>
      <c r="AC31" s="192">
        <f>ไฟฟ้า!AC31+ประปา!AC31+'โทรศัพท์ '!AC31+'ไปรษณีย์ '!AC31+'สื่อสาร '!AC31</f>
        <v>0</v>
      </c>
      <c r="AD31" s="192">
        <f>ไฟฟ้า!AD31+ประปา!AD31+'โทรศัพท์ '!AD31+'ไปรษณีย์ '!AD31+'สื่อสาร '!AD31</f>
        <v>0</v>
      </c>
      <c r="AE31" s="192">
        <f>ไฟฟ้า!AE31+ประปา!AE31+'โทรศัพท์ '!AE31+'ไปรษณีย์ '!AE31+'สื่อสาร '!AE31</f>
        <v>0</v>
      </c>
      <c r="AF31" s="192">
        <f>ไฟฟ้า!AF31+ประปา!AF31+'โทรศัพท์ '!AF31+'ไปรษณีย์ '!AF31+'สื่อสาร '!AF31</f>
        <v>0</v>
      </c>
      <c r="AG31" s="192">
        <f>ไฟฟ้า!AG31+ประปา!AG31+'โทรศัพท์ '!AG31+'ไปรษณีย์ '!AG31+'สื่อสาร '!AG31</f>
        <v>0</v>
      </c>
      <c r="AH31" s="192">
        <f>ไฟฟ้า!AH31+ประปา!AH31+'โทรศัพท์ '!AH31+'ไปรษณีย์ '!AH31+'สื่อสาร '!AH31</f>
        <v>0</v>
      </c>
      <c r="AI31" s="192">
        <f>ไฟฟ้า!AI31+ประปา!AI31+'โทรศัพท์ '!AI31+'ไปรษณีย์ '!AI31+'สื่อสาร '!AI31</f>
        <v>0</v>
      </c>
      <c r="AJ31" s="192">
        <f>ไฟฟ้า!AJ31+ประปา!AJ31+'โทรศัพท์ '!AJ31+'ไปรษณีย์ '!AJ31+'สื่อสาร '!AJ31</f>
        <v>0</v>
      </c>
      <c r="AK31" s="192">
        <f>ไฟฟ้า!AK31+ประปา!AK31+'โทรศัพท์ '!AK31+'ไปรษณีย์ '!AK31+'สื่อสาร '!AK31</f>
        <v>0</v>
      </c>
      <c r="AL31" s="192">
        <f>ไฟฟ้า!AL31+ประปา!AL31+'โทรศัพท์ '!AL31+'ไปรษณีย์ '!AL31+'สื่อสาร '!AL31</f>
        <v>0</v>
      </c>
      <c r="AM31" s="192">
        <f>ไฟฟ้า!AM31+ประปา!AM31+'โทรศัพท์ '!AM31+'ไปรษณีย์ '!AM31+'สื่อสาร '!AM31</f>
        <v>0</v>
      </c>
      <c r="AN31" s="192">
        <f>ไฟฟ้า!AN31+ประปา!AN31+'โทรศัพท์ '!AN31+'ไปรษณีย์ '!AN31+'สื่อสาร '!AN31</f>
        <v>0</v>
      </c>
      <c r="AO31" s="192">
        <f>ไฟฟ้า!AO31+ประปา!AO31+'โทรศัพท์ '!AO31+'ไปรษณีย์ '!AO31+'สื่อสาร '!AO31</f>
        <v>0</v>
      </c>
      <c r="AP31" s="192">
        <f>ไฟฟ้า!AP31+ประปา!AP31+'โทรศัพท์ '!AP31+'ไปรษณีย์ '!AP31+'สื่อสาร '!AP31</f>
        <v>0</v>
      </c>
      <c r="AQ31" s="192">
        <f>ไฟฟ้า!AQ31+ประปา!AQ31+'โทรศัพท์ '!AQ31+'ไปรษณีย์ '!AQ31+'สื่อสาร '!AQ31</f>
        <v>0</v>
      </c>
      <c r="AR31" s="192">
        <f>ไฟฟ้า!AR31+ประปา!AR31+'โทรศัพท์ '!AR31+'ไปรษณีย์ '!AR31+'สื่อสาร '!AR31</f>
        <v>0</v>
      </c>
      <c r="AS31" s="192">
        <f>ไฟฟ้า!AS31+ประปา!AS31+'โทรศัพท์ '!AS31+'ไปรษณีย์ '!AS31+'สื่อสาร '!AS31</f>
        <v>0</v>
      </c>
      <c r="AT31" s="192">
        <f>ไฟฟ้า!AT31+ประปา!AT31+'โทรศัพท์ '!AT31+'ไปรษณีย์ '!AT31+'สื่อสาร '!AT31</f>
        <v>0</v>
      </c>
      <c r="AU31" s="192">
        <f>ไฟฟ้า!AU31+ประปา!AU31+'โทรศัพท์ '!AU31+'ไปรษณีย์ '!AU31+'สื่อสาร '!AU31</f>
        <v>0</v>
      </c>
    </row>
    <row r="32" spans="1:47" x14ac:dyDescent="0.25">
      <c r="A32" s="16" t="s">
        <v>167</v>
      </c>
      <c r="B32" s="16" t="s">
        <v>79</v>
      </c>
      <c r="C32" s="16" t="s">
        <v>53</v>
      </c>
      <c r="D32" s="192">
        <f>ไฟฟ้า!D32+ประปา!D32+'โทรศัพท์ '!D32+'ไปรษณีย์ '!D32+'สื่อสาร '!D32</f>
        <v>0</v>
      </c>
      <c r="E32" s="192">
        <f>ไฟฟ้า!E32+ประปา!E32+'โทรศัพท์ '!E32+'ไปรษณีย์ '!E32+'สื่อสาร '!E32</f>
        <v>0</v>
      </c>
      <c r="F32" s="192">
        <f>ไฟฟ้า!F32+ประปา!F32+'โทรศัพท์ '!F32+'ไปรษณีย์ '!F32+'สื่อสาร '!F32</f>
        <v>0</v>
      </c>
      <c r="G32" s="192">
        <f>ไฟฟ้า!G32+ประปา!G32+'โทรศัพท์ '!G32+'ไปรษณีย์ '!G32+'สื่อสาร '!G32</f>
        <v>0</v>
      </c>
      <c r="H32" s="192">
        <f>ไฟฟ้า!H32+ประปา!H32+'โทรศัพท์ '!H32+'ไปรษณีย์ '!H32+'สื่อสาร '!H32</f>
        <v>0</v>
      </c>
      <c r="I32" s="192">
        <f>ไฟฟ้า!I32+ประปา!I32+'โทรศัพท์ '!I32+'ไปรษณีย์ '!I32+'สื่อสาร '!I32</f>
        <v>0</v>
      </c>
      <c r="J32" s="192">
        <f>ไฟฟ้า!J32+ประปา!J32+'โทรศัพท์ '!J32+'ไปรษณีย์ '!J32+'สื่อสาร '!J32</f>
        <v>0</v>
      </c>
      <c r="K32" s="192">
        <f>ไฟฟ้า!K32+ประปา!K32+'โทรศัพท์ '!K32+'ไปรษณีย์ '!K32+'สื่อสาร '!K32</f>
        <v>0</v>
      </c>
      <c r="L32" s="192">
        <f>ไฟฟ้า!L32+ประปา!L32+'โทรศัพท์ '!L32+'ไปรษณีย์ '!L32+'สื่อสาร '!L32</f>
        <v>0</v>
      </c>
      <c r="M32" s="192">
        <f>ไฟฟ้า!M32+ประปา!M32+'โทรศัพท์ '!M32+'ไปรษณีย์ '!M32+'สื่อสาร '!M32</f>
        <v>0</v>
      </c>
      <c r="N32" s="192">
        <f>ไฟฟ้า!N32+ประปา!N32+'โทรศัพท์ '!N32+'ไปรษณีย์ '!N32+'สื่อสาร '!N32</f>
        <v>0</v>
      </c>
      <c r="O32" s="192">
        <f>ไฟฟ้า!O32+ประปา!O32+'โทรศัพท์ '!O32+'ไปรษณีย์ '!O32+'สื่อสาร '!O32</f>
        <v>0</v>
      </c>
      <c r="P32" s="192">
        <f>ไฟฟ้า!P32+ประปา!P32+'โทรศัพท์ '!P32+'ไปรษณีย์ '!P32+'สื่อสาร '!P32</f>
        <v>0</v>
      </c>
      <c r="Q32" s="192">
        <f>ไฟฟ้า!Q32+ประปา!Q32+'โทรศัพท์ '!Q32+'ไปรษณีย์ '!Q32+'สื่อสาร '!Q32</f>
        <v>0</v>
      </c>
      <c r="R32" s="192">
        <f>ไฟฟ้า!R32+ประปา!R32+'โทรศัพท์ '!R32+'ไปรษณีย์ '!R32+'สื่อสาร '!R32</f>
        <v>0</v>
      </c>
      <c r="S32" s="192">
        <f>ไฟฟ้า!S32+ประปา!S32+'โทรศัพท์ '!S32+'ไปรษณีย์ '!S32+'สื่อสาร '!S32</f>
        <v>0</v>
      </c>
      <c r="T32" s="192">
        <f>ไฟฟ้า!T32+ประปา!T32+'โทรศัพท์ '!T32+'ไปรษณีย์ '!T32+'สื่อสาร '!T32</f>
        <v>0</v>
      </c>
      <c r="U32" s="192">
        <f>ไฟฟ้า!U32+ประปา!U32+'โทรศัพท์ '!U32+'ไปรษณีย์ '!U32+'สื่อสาร '!U32</f>
        <v>0</v>
      </c>
      <c r="V32" s="192">
        <f>ไฟฟ้า!V32+ประปา!V32+'โทรศัพท์ '!V32+'ไปรษณีย์ '!V32+'สื่อสาร '!V32</f>
        <v>0</v>
      </c>
      <c r="W32" s="192">
        <f>ไฟฟ้า!W32+ประปา!W32+'โทรศัพท์ '!W32+'ไปรษณีย์ '!W32+'สื่อสาร '!W32</f>
        <v>0</v>
      </c>
      <c r="X32" s="192">
        <f>ไฟฟ้า!X32+ประปา!X32+'โทรศัพท์ '!X32+'ไปรษณีย์ '!X32+'สื่อสาร '!X32</f>
        <v>0</v>
      </c>
      <c r="Y32" s="192">
        <f>ไฟฟ้า!Y32+ประปา!Y32+'โทรศัพท์ '!Y32+'ไปรษณีย์ '!Y32+'สื่อสาร '!Y32</f>
        <v>0</v>
      </c>
      <c r="Z32" s="192">
        <f>ไฟฟ้า!Z32+ประปา!Z32+'โทรศัพท์ '!Z32+'ไปรษณีย์ '!Z32+'สื่อสาร '!Z32</f>
        <v>0</v>
      </c>
      <c r="AA32" s="192">
        <f>ไฟฟ้า!AA32+ประปา!AA32+'โทรศัพท์ '!AA32+'ไปรษณีย์ '!AA32+'สื่อสาร '!AA32</f>
        <v>0</v>
      </c>
      <c r="AB32" s="192">
        <f>ไฟฟ้า!AB32+ประปา!AB32+'โทรศัพท์ '!AB32+'ไปรษณีย์ '!AB32+'สื่อสาร '!AB32</f>
        <v>0</v>
      </c>
      <c r="AC32" s="192">
        <f>ไฟฟ้า!AC32+ประปา!AC32+'โทรศัพท์ '!AC32+'ไปรษณีย์ '!AC32+'สื่อสาร '!AC32</f>
        <v>0</v>
      </c>
      <c r="AD32" s="192">
        <f>ไฟฟ้า!AD32+ประปา!AD32+'โทรศัพท์ '!AD32+'ไปรษณีย์ '!AD32+'สื่อสาร '!AD32</f>
        <v>0</v>
      </c>
      <c r="AE32" s="192">
        <f>ไฟฟ้า!AE32+ประปา!AE32+'โทรศัพท์ '!AE32+'ไปรษณีย์ '!AE32+'สื่อสาร '!AE32</f>
        <v>0</v>
      </c>
      <c r="AF32" s="192">
        <f>ไฟฟ้า!AF32+ประปา!AF32+'โทรศัพท์ '!AF32+'ไปรษณีย์ '!AF32+'สื่อสาร '!AF32</f>
        <v>0</v>
      </c>
      <c r="AG32" s="192">
        <f>ไฟฟ้า!AG32+ประปา!AG32+'โทรศัพท์ '!AG32+'ไปรษณีย์ '!AG32+'สื่อสาร '!AG32</f>
        <v>0</v>
      </c>
      <c r="AH32" s="192">
        <f>ไฟฟ้า!AH32+ประปา!AH32+'โทรศัพท์ '!AH32+'ไปรษณีย์ '!AH32+'สื่อสาร '!AH32</f>
        <v>0</v>
      </c>
      <c r="AI32" s="192">
        <f>ไฟฟ้า!AI32+ประปา!AI32+'โทรศัพท์ '!AI32+'ไปรษณีย์ '!AI32+'สื่อสาร '!AI32</f>
        <v>0</v>
      </c>
      <c r="AJ32" s="192">
        <f>ไฟฟ้า!AJ32+ประปา!AJ32+'โทรศัพท์ '!AJ32+'ไปรษณีย์ '!AJ32+'สื่อสาร '!AJ32</f>
        <v>0</v>
      </c>
      <c r="AK32" s="192">
        <f>ไฟฟ้า!AK32+ประปา!AK32+'โทรศัพท์ '!AK32+'ไปรษณีย์ '!AK32+'สื่อสาร '!AK32</f>
        <v>0</v>
      </c>
      <c r="AL32" s="192">
        <f>ไฟฟ้า!AL32+ประปา!AL32+'โทรศัพท์ '!AL32+'ไปรษณีย์ '!AL32+'สื่อสาร '!AL32</f>
        <v>0</v>
      </c>
      <c r="AM32" s="192">
        <f>ไฟฟ้า!AM32+ประปา!AM32+'โทรศัพท์ '!AM32+'ไปรษณีย์ '!AM32+'สื่อสาร '!AM32</f>
        <v>0</v>
      </c>
      <c r="AN32" s="192">
        <f>ไฟฟ้า!AN32+ประปา!AN32+'โทรศัพท์ '!AN32+'ไปรษณีย์ '!AN32+'สื่อสาร '!AN32</f>
        <v>0</v>
      </c>
      <c r="AO32" s="192">
        <f>ไฟฟ้า!AO32+ประปา!AO32+'โทรศัพท์ '!AO32+'ไปรษณีย์ '!AO32+'สื่อสาร '!AO32</f>
        <v>0</v>
      </c>
      <c r="AP32" s="192">
        <f>ไฟฟ้า!AP32+ประปา!AP32+'โทรศัพท์ '!AP32+'ไปรษณีย์ '!AP32+'สื่อสาร '!AP32</f>
        <v>0</v>
      </c>
      <c r="AQ32" s="192">
        <f>ไฟฟ้า!AQ32+ประปา!AQ32+'โทรศัพท์ '!AQ32+'ไปรษณีย์ '!AQ32+'สื่อสาร '!AQ32</f>
        <v>0</v>
      </c>
      <c r="AR32" s="192">
        <f>ไฟฟ้า!AR32+ประปา!AR32+'โทรศัพท์ '!AR32+'ไปรษณีย์ '!AR32+'สื่อสาร '!AR32</f>
        <v>0</v>
      </c>
      <c r="AS32" s="192">
        <f>ไฟฟ้า!AS32+ประปา!AS32+'โทรศัพท์ '!AS32+'ไปรษณีย์ '!AS32+'สื่อสาร '!AS32</f>
        <v>0</v>
      </c>
      <c r="AT32" s="192">
        <f>ไฟฟ้า!AT32+ประปา!AT32+'โทรศัพท์ '!AT32+'ไปรษณีย์ '!AT32+'สื่อสาร '!AT32</f>
        <v>0</v>
      </c>
      <c r="AU32" s="192">
        <f>ไฟฟ้า!AU32+ประปา!AU32+'โทรศัพท์ '!AU32+'ไปรษณีย์ '!AU32+'สื่อสาร '!AU32</f>
        <v>0</v>
      </c>
    </row>
    <row r="33" spans="1:47" x14ac:dyDescent="0.25">
      <c r="A33" s="16" t="s">
        <v>168</v>
      </c>
      <c r="B33" s="16" t="s">
        <v>82</v>
      </c>
      <c r="C33" s="16" t="s">
        <v>48</v>
      </c>
      <c r="D33" s="192">
        <f>ไฟฟ้า!D33+ประปา!D33+'โทรศัพท์ '!D33+'ไปรษณีย์ '!D33+'สื่อสาร '!D33</f>
        <v>0</v>
      </c>
      <c r="E33" s="192">
        <f>ไฟฟ้า!E33+ประปา!E33+'โทรศัพท์ '!E33+'ไปรษณีย์ '!E33+'สื่อสาร '!E33</f>
        <v>0</v>
      </c>
      <c r="F33" s="192">
        <f>ไฟฟ้า!F33+ประปา!F33+'โทรศัพท์ '!F33+'ไปรษณีย์ '!F33+'สื่อสาร '!F33</f>
        <v>0</v>
      </c>
      <c r="G33" s="192">
        <f>ไฟฟ้า!G33+ประปา!G33+'โทรศัพท์ '!G33+'ไปรษณีย์ '!G33+'สื่อสาร '!G33</f>
        <v>0</v>
      </c>
      <c r="H33" s="192">
        <f>ไฟฟ้า!H33+ประปา!H33+'โทรศัพท์ '!H33+'ไปรษณีย์ '!H33+'สื่อสาร '!H33</f>
        <v>0</v>
      </c>
      <c r="I33" s="192">
        <f>ไฟฟ้า!I33+ประปา!I33+'โทรศัพท์ '!I33+'ไปรษณีย์ '!I33+'สื่อสาร '!I33</f>
        <v>0</v>
      </c>
      <c r="J33" s="192">
        <f>ไฟฟ้า!J33+ประปา!J33+'โทรศัพท์ '!J33+'ไปรษณีย์ '!J33+'สื่อสาร '!J33</f>
        <v>0</v>
      </c>
      <c r="K33" s="192">
        <f>ไฟฟ้า!K33+ประปา!K33+'โทรศัพท์ '!K33+'ไปรษณีย์ '!K33+'สื่อสาร '!K33</f>
        <v>0</v>
      </c>
      <c r="L33" s="192">
        <f>ไฟฟ้า!L33+ประปา!L33+'โทรศัพท์ '!L33+'ไปรษณีย์ '!L33+'สื่อสาร '!L33</f>
        <v>0</v>
      </c>
      <c r="M33" s="192">
        <f>ไฟฟ้า!M33+ประปา!M33+'โทรศัพท์ '!M33+'ไปรษณีย์ '!M33+'สื่อสาร '!M33</f>
        <v>0</v>
      </c>
      <c r="N33" s="192">
        <f>ไฟฟ้า!N33+ประปา!N33+'โทรศัพท์ '!N33+'ไปรษณีย์ '!N33+'สื่อสาร '!N33</f>
        <v>0</v>
      </c>
      <c r="O33" s="192">
        <f>ไฟฟ้า!O33+ประปา!O33+'โทรศัพท์ '!O33+'ไปรษณีย์ '!O33+'สื่อสาร '!O33</f>
        <v>0</v>
      </c>
      <c r="P33" s="192">
        <f>ไฟฟ้า!P33+ประปา!P33+'โทรศัพท์ '!P33+'ไปรษณีย์ '!P33+'สื่อสาร '!P33</f>
        <v>0</v>
      </c>
      <c r="Q33" s="192">
        <f>ไฟฟ้า!Q33+ประปา!Q33+'โทรศัพท์ '!Q33+'ไปรษณีย์ '!Q33+'สื่อสาร '!Q33</f>
        <v>0</v>
      </c>
      <c r="R33" s="192">
        <f>ไฟฟ้า!R33+ประปา!R33+'โทรศัพท์ '!R33+'ไปรษณีย์ '!R33+'สื่อสาร '!R33</f>
        <v>0</v>
      </c>
      <c r="S33" s="192">
        <f>ไฟฟ้า!S33+ประปา!S33+'โทรศัพท์ '!S33+'ไปรษณีย์ '!S33+'สื่อสาร '!S33</f>
        <v>0</v>
      </c>
      <c r="T33" s="192">
        <f>ไฟฟ้า!T33+ประปา!T33+'โทรศัพท์ '!T33+'ไปรษณีย์ '!T33+'สื่อสาร '!T33</f>
        <v>0</v>
      </c>
      <c r="U33" s="192">
        <f>ไฟฟ้า!U33+ประปา!U33+'โทรศัพท์ '!U33+'ไปรษณีย์ '!U33+'สื่อสาร '!U33</f>
        <v>0</v>
      </c>
      <c r="V33" s="192">
        <f>ไฟฟ้า!V33+ประปา!V33+'โทรศัพท์ '!V33+'ไปรษณีย์ '!V33+'สื่อสาร '!V33</f>
        <v>0</v>
      </c>
      <c r="W33" s="192">
        <f>ไฟฟ้า!W33+ประปา!W33+'โทรศัพท์ '!W33+'ไปรษณีย์ '!W33+'สื่อสาร '!W33</f>
        <v>0</v>
      </c>
      <c r="X33" s="192">
        <f>ไฟฟ้า!X33+ประปา!X33+'โทรศัพท์ '!X33+'ไปรษณีย์ '!X33+'สื่อสาร '!X33</f>
        <v>0</v>
      </c>
      <c r="Y33" s="192">
        <f>ไฟฟ้า!Y33+ประปา!Y33+'โทรศัพท์ '!Y33+'ไปรษณีย์ '!Y33+'สื่อสาร '!Y33</f>
        <v>0</v>
      </c>
      <c r="Z33" s="192">
        <f>ไฟฟ้า!Z33+ประปา!Z33+'โทรศัพท์ '!Z33+'ไปรษณีย์ '!Z33+'สื่อสาร '!Z33</f>
        <v>0</v>
      </c>
      <c r="AA33" s="192">
        <f>ไฟฟ้า!AA33+ประปา!AA33+'โทรศัพท์ '!AA33+'ไปรษณีย์ '!AA33+'สื่อสาร '!AA33</f>
        <v>0</v>
      </c>
      <c r="AB33" s="192">
        <f>ไฟฟ้า!AB33+ประปา!AB33+'โทรศัพท์ '!AB33+'ไปรษณีย์ '!AB33+'สื่อสาร '!AB33</f>
        <v>0</v>
      </c>
      <c r="AC33" s="192">
        <f>ไฟฟ้า!AC33+ประปา!AC33+'โทรศัพท์ '!AC33+'ไปรษณีย์ '!AC33+'สื่อสาร '!AC33</f>
        <v>0</v>
      </c>
      <c r="AD33" s="192">
        <f>ไฟฟ้า!AD33+ประปา!AD33+'โทรศัพท์ '!AD33+'ไปรษณีย์ '!AD33+'สื่อสาร '!AD33</f>
        <v>0</v>
      </c>
      <c r="AE33" s="192">
        <f>ไฟฟ้า!AE33+ประปา!AE33+'โทรศัพท์ '!AE33+'ไปรษณีย์ '!AE33+'สื่อสาร '!AE33</f>
        <v>0</v>
      </c>
      <c r="AF33" s="192">
        <f>ไฟฟ้า!AF33+ประปา!AF33+'โทรศัพท์ '!AF33+'ไปรษณีย์ '!AF33+'สื่อสาร '!AF33</f>
        <v>0</v>
      </c>
      <c r="AG33" s="192">
        <f>ไฟฟ้า!AG33+ประปา!AG33+'โทรศัพท์ '!AG33+'ไปรษณีย์ '!AG33+'สื่อสาร '!AG33</f>
        <v>0</v>
      </c>
      <c r="AH33" s="192">
        <f>ไฟฟ้า!AH33+ประปา!AH33+'โทรศัพท์ '!AH33+'ไปรษณีย์ '!AH33+'สื่อสาร '!AH33</f>
        <v>0</v>
      </c>
      <c r="AI33" s="192">
        <f>ไฟฟ้า!AI33+ประปา!AI33+'โทรศัพท์ '!AI33+'ไปรษณีย์ '!AI33+'สื่อสาร '!AI33</f>
        <v>0</v>
      </c>
      <c r="AJ33" s="192">
        <f>ไฟฟ้า!AJ33+ประปา!AJ33+'โทรศัพท์ '!AJ33+'ไปรษณีย์ '!AJ33+'สื่อสาร '!AJ33</f>
        <v>0</v>
      </c>
      <c r="AK33" s="192">
        <f>ไฟฟ้า!AK33+ประปา!AK33+'โทรศัพท์ '!AK33+'ไปรษณีย์ '!AK33+'สื่อสาร '!AK33</f>
        <v>0</v>
      </c>
      <c r="AL33" s="192">
        <f>ไฟฟ้า!AL33+ประปา!AL33+'โทรศัพท์ '!AL33+'ไปรษณีย์ '!AL33+'สื่อสาร '!AL33</f>
        <v>0</v>
      </c>
      <c r="AM33" s="192">
        <f>ไฟฟ้า!AM33+ประปา!AM33+'โทรศัพท์ '!AM33+'ไปรษณีย์ '!AM33+'สื่อสาร '!AM33</f>
        <v>0</v>
      </c>
      <c r="AN33" s="192">
        <f>ไฟฟ้า!AN33+ประปา!AN33+'โทรศัพท์ '!AN33+'ไปรษณีย์ '!AN33+'สื่อสาร '!AN33</f>
        <v>0</v>
      </c>
      <c r="AO33" s="192">
        <f>ไฟฟ้า!AO33+ประปา!AO33+'โทรศัพท์ '!AO33+'ไปรษณีย์ '!AO33+'สื่อสาร '!AO33</f>
        <v>0</v>
      </c>
      <c r="AP33" s="192">
        <f>ไฟฟ้า!AP33+ประปา!AP33+'โทรศัพท์ '!AP33+'ไปรษณีย์ '!AP33+'สื่อสาร '!AP33</f>
        <v>0</v>
      </c>
      <c r="AQ33" s="192">
        <f>ไฟฟ้า!AQ33+ประปา!AQ33+'โทรศัพท์ '!AQ33+'ไปรษณีย์ '!AQ33+'สื่อสาร '!AQ33</f>
        <v>0</v>
      </c>
      <c r="AR33" s="192">
        <f>ไฟฟ้า!AR33+ประปา!AR33+'โทรศัพท์ '!AR33+'ไปรษณีย์ '!AR33+'สื่อสาร '!AR33</f>
        <v>0</v>
      </c>
      <c r="AS33" s="192">
        <f>ไฟฟ้า!AS33+ประปา!AS33+'โทรศัพท์ '!AS33+'ไปรษณีย์ '!AS33+'สื่อสาร '!AS33</f>
        <v>0</v>
      </c>
      <c r="AT33" s="192">
        <f>ไฟฟ้า!AT33+ประปา!AT33+'โทรศัพท์ '!AT33+'ไปรษณีย์ '!AT33+'สื่อสาร '!AT33</f>
        <v>0</v>
      </c>
      <c r="AU33" s="192">
        <f>ไฟฟ้า!AU33+ประปา!AU33+'โทรศัพท์ '!AU33+'ไปรษณีย์ '!AU33+'สื่อสาร '!AU33</f>
        <v>0</v>
      </c>
    </row>
    <row r="34" spans="1:47" x14ac:dyDescent="0.25">
      <c r="A34" s="16" t="s">
        <v>169</v>
      </c>
      <c r="B34" s="16" t="s">
        <v>74</v>
      </c>
      <c r="C34" s="16" t="s">
        <v>47</v>
      </c>
      <c r="D34" s="192">
        <f>ไฟฟ้า!D34+ประปา!D34+'โทรศัพท์ '!D34+'ไปรษณีย์ '!D34+'สื่อสาร '!D34</f>
        <v>0</v>
      </c>
      <c r="E34" s="192">
        <f>ไฟฟ้า!E34+ประปา!E34+'โทรศัพท์ '!E34+'ไปรษณีย์ '!E34+'สื่อสาร '!E34</f>
        <v>0</v>
      </c>
      <c r="F34" s="192">
        <f>ไฟฟ้า!F34+ประปา!F34+'โทรศัพท์ '!F34+'ไปรษณีย์ '!F34+'สื่อสาร '!F34</f>
        <v>0</v>
      </c>
      <c r="G34" s="192">
        <f>ไฟฟ้า!G34+ประปา!G34+'โทรศัพท์ '!G34+'ไปรษณีย์ '!G34+'สื่อสาร '!G34</f>
        <v>0</v>
      </c>
      <c r="H34" s="192">
        <f>ไฟฟ้า!H34+ประปา!H34+'โทรศัพท์ '!H34+'ไปรษณีย์ '!H34+'สื่อสาร '!H34</f>
        <v>0</v>
      </c>
      <c r="I34" s="192">
        <f>ไฟฟ้า!I34+ประปา!I34+'โทรศัพท์ '!I34+'ไปรษณีย์ '!I34+'สื่อสาร '!I34</f>
        <v>0</v>
      </c>
      <c r="J34" s="192">
        <f>ไฟฟ้า!J34+ประปา!J34+'โทรศัพท์ '!J34+'ไปรษณีย์ '!J34+'สื่อสาร '!J34</f>
        <v>0</v>
      </c>
      <c r="K34" s="192">
        <f>ไฟฟ้า!K34+ประปา!K34+'โทรศัพท์ '!K34+'ไปรษณีย์ '!K34+'สื่อสาร '!K34</f>
        <v>0</v>
      </c>
      <c r="L34" s="192">
        <f>ไฟฟ้า!L34+ประปา!L34+'โทรศัพท์ '!L34+'ไปรษณีย์ '!L34+'สื่อสาร '!L34</f>
        <v>0</v>
      </c>
      <c r="M34" s="192">
        <f>ไฟฟ้า!M34+ประปา!M34+'โทรศัพท์ '!M34+'ไปรษณีย์ '!M34+'สื่อสาร '!M34</f>
        <v>0</v>
      </c>
      <c r="N34" s="192">
        <f>ไฟฟ้า!N34+ประปา!N34+'โทรศัพท์ '!N34+'ไปรษณีย์ '!N34+'สื่อสาร '!N34</f>
        <v>0</v>
      </c>
      <c r="O34" s="192">
        <f>ไฟฟ้า!O34+ประปา!O34+'โทรศัพท์ '!O34+'ไปรษณีย์ '!O34+'สื่อสาร '!O34</f>
        <v>0</v>
      </c>
      <c r="P34" s="192">
        <f>ไฟฟ้า!P34+ประปา!P34+'โทรศัพท์ '!P34+'ไปรษณีย์ '!P34+'สื่อสาร '!P34</f>
        <v>0</v>
      </c>
      <c r="Q34" s="192">
        <f>ไฟฟ้า!Q34+ประปา!Q34+'โทรศัพท์ '!Q34+'ไปรษณีย์ '!Q34+'สื่อสาร '!Q34</f>
        <v>0</v>
      </c>
      <c r="R34" s="192">
        <f>ไฟฟ้า!R34+ประปา!R34+'โทรศัพท์ '!R34+'ไปรษณีย์ '!R34+'สื่อสาร '!R34</f>
        <v>0</v>
      </c>
      <c r="S34" s="192">
        <f>ไฟฟ้า!S34+ประปา!S34+'โทรศัพท์ '!S34+'ไปรษณีย์ '!S34+'สื่อสาร '!S34</f>
        <v>0</v>
      </c>
      <c r="T34" s="192">
        <f>ไฟฟ้า!T34+ประปา!T34+'โทรศัพท์ '!T34+'ไปรษณีย์ '!T34+'สื่อสาร '!T34</f>
        <v>0</v>
      </c>
      <c r="U34" s="192">
        <f>ไฟฟ้า!U34+ประปา!U34+'โทรศัพท์ '!U34+'ไปรษณีย์ '!U34+'สื่อสาร '!U34</f>
        <v>0</v>
      </c>
      <c r="V34" s="192">
        <f>ไฟฟ้า!V34+ประปา!V34+'โทรศัพท์ '!V34+'ไปรษณีย์ '!V34+'สื่อสาร '!V34</f>
        <v>0</v>
      </c>
      <c r="W34" s="192">
        <f>ไฟฟ้า!W34+ประปา!W34+'โทรศัพท์ '!W34+'ไปรษณีย์ '!W34+'สื่อสาร '!W34</f>
        <v>0</v>
      </c>
      <c r="X34" s="192">
        <f>ไฟฟ้า!X34+ประปา!X34+'โทรศัพท์ '!X34+'ไปรษณีย์ '!X34+'สื่อสาร '!X34</f>
        <v>0</v>
      </c>
      <c r="Y34" s="192">
        <f>ไฟฟ้า!Y34+ประปา!Y34+'โทรศัพท์ '!Y34+'ไปรษณีย์ '!Y34+'สื่อสาร '!Y34</f>
        <v>0</v>
      </c>
      <c r="Z34" s="192">
        <f>ไฟฟ้า!Z34+ประปา!Z34+'โทรศัพท์ '!Z34+'ไปรษณีย์ '!Z34+'สื่อสาร '!Z34</f>
        <v>0</v>
      </c>
      <c r="AA34" s="192">
        <f>ไฟฟ้า!AA34+ประปา!AA34+'โทรศัพท์ '!AA34+'ไปรษณีย์ '!AA34+'สื่อสาร '!AA34</f>
        <v>0</v>
      </c>
      <c r="AB34" s="192">
        <f>ไฟฟ้า!AB34+ประปา!AB34+'โทรศัพท์ '!AB34+'ไปรษณีย์ '!AB34+'สื่อสาร '!AB34</f>
        <v>0</v>
      </c>
      <c r="AC34" s="192">
        <f>ไฟฟ้า!AC34+ประปา!AC34+'โทรศัพท์ '!AC34+'ไปรษณีย์ '!AC34+'สื่อสาร '!AC34</f>
        <v>0</v>
      </c>
      <c r="AD34" s="192">
        <f>ไฟฟ้า!AD34+ประปา!AD34+'โทรศัพท์ '!AD34+'ไปรษณีย์ '!AD34+'สื่อสาร '!AD34</f>
        <v>0</v>
      </c>
      <c r="AE34" s="192">
        <f>ไฟฟ้า!AE34+ประปา!AE34+'โทรศัพท์ '!AE34+'ไปรษณีย์ '!AE34+'สื่อสาร '!AE34</f>
        <v>0</v>
      </c>
      <c r="AF34" s="192">
        <f>ไฟฟ้า!AF34+ประปา!AF34+'โทรศัพท์ '!AF34+'ไปรษณีย์ '!AF34+'สื่อสาร '!AF34</f>
        <v>0</v>
      </c>
      <c r="AG34" s="192">
        <f>ไฟฟ้า!AG34+ประปา!AG34+'โทรศัพท์ '!AG34+'ไปรษณีย์ '!AG34+'สื่อสาร '!AG34</f>
        <v>0</v>
      </c>
      <c r="AH34" s="192">
        <f>ไฟฟ้า!AH34+ประปา!AH34+'โทรศัพท์ '!AH34+'ไปรษณีย์ '!AH34+'สื่อสาร '!AH34</f>
        <v>0</v>
      </c>
      <c r="AI34" s="192">
        <f>ไฟฟ้า!AI34+ประปา!AI34+'โทรศัพท์ '!AI34+'ไปรษณีย์ '!AI34+'สื่อสาร '!AI34</f>
        <v>0</v>
      </c>
      <c r="AJ34" s="192">
        <f>ไฟฟ้า!AJ34+ประปา!AJ34+'โทรศัพท์ '!AJ34+'ไปรษณีย์ '!AJ34+'สื่อสาร '!AJ34</f>
        <v>0</v>
      </c>
      <c r="AK34" s="192">
        <f>ไฟฟ้า!AK34+ประปา!AK34+'โทรศัพท์ '!AK34+'ไปรษณีย์ '!AK34+'สื่อสาร '!AK34</f>
        <v>0</v>
      </c>
      <c r="AL34" s="192">
        <f>ไฟฟ้า!AL34+ประปา!AL34+'โทรศัพท์ '!AL34+'ไปรษณีย์ '!AL34+'สื่อสาร '!AL34</f>
        <v>0</v>
      </c>
      <c r="AM34" s="192">
        <f>ไฟฟ้า!AM34+ประปา!AM34+'โทรศัพท์ '!AM34+'ไปรษณีย์ '!AM34+'สื่อสาร '!AM34</f>
        <v>0</v>
      </c>
      <c r="AN34" s="192">
        <f>ไฟฟ้า!AN34+ประปา!AN34+'โทรศัพท์ '!AN34+'ไปรษณีย์ '!AN34+'สื่อสาร '!AN34</f>
        <v>0</v>
      </c>
      <c r="AO34" s="192">
        <f>ไฟฟ้า!AO34+ประปา!AO34+'โทรศัพท์ '!AO34+'ไปรษณีย์ '!AO34+'สื่อสาร '!AO34</f>
        <v>0</v>
      </c>
      <c r="AP34" s="192">
        <f>ไฟฟ้า!AP34+ประปา!AP34+'โทรศัพท์ '!AP34+'ไปรษณีย์ '!AP34+'สื่อสาร '!AP34</f>
        <v>0</v>
      </c>
      <c r="AQ34" s="192">
        <f>ไฟฟ้า!AQ34+ประปา!AQ34+'โทรศัพท์ '!AQ34+'ไปรษณีย์ '!AQ34+'สื่อสาร '!AQ34</f>
        <v>0</v>
      </c>
      <c r="AR34" s="192">
        <f>ไฟฟ้า!AR34+ประปา!AR34+'โทรศัพท์ '!AR34+'ไปรษณีย์ '!AR34+'สื่อสาร '!AR34</f>
        <v>0</v>
      </c>
      <c r="AS34" s="192">
        <f>ไฟฟ้า!AS34+ประปา!AS34+'โทรศัพท์ '!AS34+'ไปรษณีย์ '!AS34+'สื่อสาร '!AS34</f>
        <v>0</v>
      </c>
      <c r="AT34" s="192">
        <f>ไฟฟ้า!AT34+ประปา!AT34+'โทรศัพท์ '!AT34+'ไปรษณีย์ '!AT34+'สื่อสาร '!AT34</f>
        <v>0</v>
      </c>
      <c r="AU34" s="192">
        <f>ไฟฟ้า!AU34+ประปา!AU34+'โทรศัพท์ '!AU34+'ไปรษณีย์ '!AU34+'สื่อสาร '!AU34</f>
        <v>0</v>
      </c>
    </row>
    <row r="35" spans="1:47" x14ac:dyDescent="0.25">
      <c r="A35" s="16" t="s">
        <v>170</v>
      </c>
      <c r="B35" s="16" t="s">
        <v>68</v>
      </c>
      <c r="C35" s="16" t="s">
        <v>52</v>
      </c>
      <c r="D35" s="192">
        <f>ไฟฟ้า!D35+ประปา!D35+'โทรศัพท์ '!D35+'ไปรษณีย์ '!D35+'สื่อสาร '!D35</f>
        <v>0</v>
      </c>
      <c r="E35" s="192">
        <f>ไฟฟ้า!E35+ประปา!E35+'โทรศัพท์ '!E35+'ไปรษณีย์ '!E35+'สื่อสาร '!E35</f>
        <v>0</v>
      </c>
      <c r="F35" s="192">
        <f>ไฟฟ้า!F35+ประปา!F35+'โทรศัพท์ '!F35+'ไปรษณีย์ '!F35+'สื่อสาร '!F35</f>
        <v>0</v>
      </c>
      <c r="G35" s="192">
        <f>ไฟฟ้า!G35+ประปา!G35+'โทรศัพท์ '!G35+'ไปรษณีย์ '!G35+'สื่อสาร '!G35</f>
        <v>0</v>
      </c>
      <c r="H35" s="192">
        <f>ไฟฟ้า!H35+ประปา!H35+'โทรศัพท์ '!H35+'ไปรษณีย์ '!H35+'สื่อสาร '!H35</f>
        <v>0</v>
      </c>
      <c r="I35" s="192">
        <f>ไฟฟ้า!I35+ประปา!I35+'โทรศัพท์ '!I35+'ไปรษณีย์ '!I35+'สื่อสาร '!I35</f>
        <v>0</v>
      </c>
      <c r="J35" s="192">
        <f>ไฟฟ้า!J35+ประปา!J35+'โทรศัพท์ '!J35+'ไปรษณีย์ '!J35+'สื่อสาร '!J35</f>
        <v>0</v>
      </c>
      <c r="K35" s="192">
        <f>ไฟฟ้า!K35+ประปา!K35+'โทรศัพท์ '!K35+'ไปรษณีย์ '!K35+'สื่อสาร '!K35</f>
        <v>0</v>
      </c>
      <c r="L35" s="192">
        <f>ไฟฟ้า!L35+ประปา!L35+'โทรศัพท์ '!L35+'ไปรษณีย์ '!L35+'สื่อสาร '!L35</f>
        <v>0</v>
      </c>
      <c r="M35" s="192">
        <f>ไฟฟ้า!M35+ประปา!M35+'โทรศัพท์ '!M35+'ไปรษณีย์ '!M35+'สื่อสาร '!M35</f>
        <v>0</v>
      </c>
      <c r="N35" s="192">
        <f>ไฟฟ้า!N35+ประปา!N35+'โทรศัพท์ '!N35+'ไปรษณีย์ '!N35+'สื่อสาร '!N35</f>
        <v>0</v>
      </c>
      <c r="O35" s="192">
        <f>ไฟฟ้า!O35+ประปา!O35+'โทรศัพท์ '!O35+'ไปรษณีย์ '!O35+'สื่อสาร '!O35</f>
        <v>0</v>
      </c>
      <c r="P35" s="192">
        <f>ไฟฟ้า!P35+ประปา!P35+'โทรศัพท์ '!P35+'ไปรษณีย์ '!P35+'สื่อสาร '!P35</f>
        <v>0</v>
      </c>
      <c r="Q35" s="192">
        <f>ไฟฟ้า!Q35+ประปา!Q35+'โทรศัพท์ '!Q35+'ไปรษณีย์ '!Q35+'สื่อสาร '!Q35</f>
        <v>0</v>
      </c>
      <c r="R35" s="192">
        <f>ไฟฟ้า!R35+ประปา!R35+'โทรศัพท์ '!R35+'ไปรษณีย์ '!R35+'สื่อสาร '!R35</f>
        <v>0</v>
      </c>
      <c r="S35" s="192">
        <f>ไฟฟ้า!S35+ประปา!S35+'โทรศัพท์ '!S35+'ไปรษณีย์ '!S35+'สื่อสาร '!S35</f>
        <v>0</v>
      </c>
      <c r="T35" s="192">
        <f>ไฟฟ้า!T35+ประปา!T35+'โทรศัพท์ '!T35+'ไปรษณีย์ '!T35+'สื่อสาร '!T35</f>
        <v>0</v>
      </c>
      <c r="U35" s="192">
        <f>ไฟฟ้า!U35+ประปา!U35+'โทรศัพท์ '!U35+'ไปรษณีย์ '!U35+'สื่อสาร '!U35</f>
        <v>0</v>
      </c>
      <c r="V35" s="192">
        <f>ไฟฟ้า!V35+ประปา!V35+'โทรศัพท์ '!V35+'ไปรษณีย์ '!V35+'สื่อสาร '!V35</f>
        <v>0</v>
      </c>
      <c r="W35" s="192">
        <f>ไฟฟ้า!W35+ประปา!W35+'โทรศัพท์ '!W35+'ไปรษณีย์ '!W35+'สื่อสาร '!W35</f>
        <v>0</v>
      </c>
      <c r="X35" s="192">
        <f>ไฟฟ้า!X35+ประปา!X35+'โทรศัพท์ '!X35+'ไปรษณีย์ '!X35+'สื่อสาร '!X35</f>
        <v>0</v>
      </c>
      <c r="Y35" s="192">
        <f>ไฟฟ้า!Y35+ประปา!Y35+'โทรศัพท์ '!Y35+'ไปรษณีย์ '!Y35+'สื่อสาร '!Y35</f>
        <v>0</v>
      </c>
      <c r="Z35" s="192">
        <f>ไฟฟ้า!Z35+ประปา!Z35+'โทรศัพท์ '!Z35+'ไปรษณีย์ '!Z35+'สื่อสาร '!Z35</f>
        <v>0</v>
      </c>
      <c r="AA35" s="192">
        <f>ไฟฟ้า!AA35+ประปา!AA35+'โทรศัพท์ '!AA35+'ไปรษณีย์ '!AA35+'สื่อสาร '!AA35</f>
        <v>0</v>
      </c>
      <c r="AB35" s="192">
        <f>ไฟฟ้า!AB35+ประปา!AB35+'โทรศัพท์ '!AB35+'ไปรษณีย์ '!AB35+'สื่อสาร '!AB35</f>
        <v>0</v>
      </c>
      <c r="AC35" s="192">
        <f>ไฟฟ้า!AC35+ประปา!AC35+'โทรศัพท์ '!AC35+'ไปรษณีย์ '!AC35+'สื่อสาร '!AC35</f>
        <v>0</v>
      </c>
      <c r="AD35" s="192">
        <f>ไฟฟ้า!AD35+ประปา!AD35+'โทรศัพท์ '!AD35+'ไปรษณีย์ '!AD35+'สื่อสาร '!AD35</f>
        <v>0</v>
      </c>
      <c r="AE35" s="192">
        <f>ไฟฟ้า!AE35+ประปา!AE35+'โทรศัพท์ '!AE35+'ไปรษณีย์ '!AE35+'สื่อสาร '!AE35</f>
        <v>0</v>
      </c>
      <c r="AF35" s="192">
        <f>ไฟฟ้า!AF35+ประปา!AF35+'โทรศัพท์ '!AF35+'ไปรษณีย์ '!AF35+'สื่อสาร '!AF35</f>
        <v>0</v>
      </c>
      <c r="AG35" s="192">
        <f>ไฟฟ้า!AG35+ประปา!AG35+'โทรศัพท์ '!AG35+'ไปรษณีย์ '!AG35+'สื่อสาร '!AG35</f>
        <v>0</v>
      </c>
      <c r="AH35" s="192">
        <f>ไฟฟ้า!AH35+ประปา!AH35+'โทรศัพท์ '!AH35+'ไปรษณีย์ '!AH35+'สื่อสาร '!AH35</f>
        <v>0</v>
      </c>
      <c r="AI35" s="192">
        <f>ไฟฟ้า!AI35+ประปา!AI35+'โทรศัพท์ '!AI35+'ไปรษณีย์ '!AI35+'สื่อสาร '!AI35</f>
        <v>0</v>
      </c>
      <c r="AJ35" s="192">
        <f>ไฟฟ้า!AJ35+ประปา!AJ35+'โทรศัพท์ '!AJ35+'ไปรษณีย์ '!AJ35+'สื่อสาร '!AJ35</f>
        <v>0</v>
      </c>
      <c r="AK35" s="192">
        <f>ไฟฟ้า!AK35+ประปา!AK35+'โทรศัพท์ '!AK35+'ไปรษณีย์ '!AK35+'สื่อสาร '!AK35</f>
        <v>0</v>
      </c>
      <c r="AL35" s="192">
        <f>ไฟฟ้า!AL35+ประปา!AL35+'โทรศัพท์ '!AL35+'ไปรษณีย์ '!AL35+'สื่อสาร '!AL35</f>
        <v>0</v>
      </c>
      <c r="AM35" s="192">
        <f>ไฟฟ้า!AM35+ประปา!AM35+'โทรศัพท์ '!AM35+'ไปรษณีย์ '!AM35+'สื่อสาร '!AM35</f>
        <v>0</v>
      </c>
      <c r="AN35" s="192">
        <f>ไฟฟ้า!AN35+ประปา!AN35+'โทรศัพท์ '!AN35+'ไปรษณีย์ '!AN35+'สื่อสาร '!AN35</f>
        <v>0</v>
      </c>
      <c r="AO35" s="192">
        <f>ไฟฟ้า!AO35+ประปา!AO35+'โทรศัพท์ '!AO35+'ไปรษณีย์ '!AO35+'สื่อสาร '!AO35</f>
        <v>0</v>
      </c>
      <c r="AP35" s="192">
        <f>ไฟฟ้า!AP35+ประปา!AP35+'โทรศัพท์ '!AP35+'ไปรษณีย์ '!AP35+'สื่อสาร '!AP35</f>
        <v>0</v>
      </c>
      <c r="AQ35" s="192">
        <f>ไฟฟ้า!AQ35+ประปา!AQ35+'โทรศัพท์ '!AQ35+'ไปรษณีย์ '!AQ35+'สื่อสาร '!AQ35</f>
        <v>0</v>
      </c>
      <c r="AR35" s="192">
        <f>ไฟฟ้า!AR35+ประปา!AR35+'โทรศัพท์ '!AR35+'ไปรษณีย์ '!AR35+'สื่อสาร '!AR35</f>
        <v>0</v>
      </c>
      <c r="AS35" s="192">
        <f>ไฟฟ้า!AS35+ประปา!AS35+'โทรศัพท์ '!AS35+'ไปรษณีย์ '!AS35+'สื่อสาร '!AS35</f>
        <v>0</v>
      </c>
      <c r="AT35" s="192">
        <f>ไฟฟ้า!AT35+ประปา!AT35+'โทรศัพท์ '!AT35+'ไปรษณีย์ '!AT35+'สื่อสาร '!AT35</f>
        <v>0</v>
      </c>
      <c r="AU35" s="192">
        <f>ไฟฟ้า!AU35+ประปา!AU35+'โทรศัพท์ '!AU35+'ไปรษณีย์ '!AU35+'สื่อสาร '!AU35</f>
        <v>0</v>
      </c>
    </row>
    <row r="36" spans="1:47" x14ac:dyDescent="0.25">
      <c r="A36" s="16" t="s">
        <v>171</v>
      </c>
      <c r="B36" s="16" t="s">
        <v>71</v>
      </c>
      <c r="C36" s="16" t="s">
        <v>44</v>
      </c>
      <c r="D36" s="192">
        <f>ไฟฟ้า!D36+ประปา!D36+'โทรศัพท์ '!D36+'ไปรษณีย์ '!D36+'สื่อสาร '!D36</f>
        <v>0</v>
      </c>
      <c r="E36" s="192">
        <f>ไฟฟ้า!E36+ประปา!E36+'โทรศัพท์ '!E36+'ไปรษณีย์ '!E36+'สื่อสาร '!E36</f>
        <v>0</v>
      </c>
      <c r="F36" s="192">
        <f>ไฟฟ้า!F36+ประปา!F36+'โทรศัพท์ '!F36+'ไปรษณีย์ '!F36+'สื่อสาร '!F36</f>
        <v>0</v>
      </c>
      <c r="G36" s="192">
        <f>ไฟฟ้า!G36+ประปา!G36+'โทรศัพท์ '!G36+'ไปรษณีย์ '!G36+'สื่อสาร '!G36</f>
        <v>0</v>
      </c>
      <c r="H36" s="192">
        <f>ไฟฟ้า!H36+ประปา!H36+'โทรศัพท์ '!H36+'ไปรษณีย์ '!H36+'สื่อสาร '!H36</f>
        <v>0</v>
      </c>
      <c r="I36" s="192">
        <f>ไฟฟ้า!I36+ประปา!I36+'โทรศัพท์ '!I36+'ไปรษณีย์ '!I36+'สื่อสาร '!I36</f>
        <v>0</v>
      </c>
      <c r="J36" s="192">
        <f>ไฟฟ้า!J36+ประปา!J36+'โทรศัพท์ '!J36+'ไปรษณีย์ '!J36+'สื่อสาร '!J36</f>
        <v>0</v>
      </c>
      <c r="K36" s="192">
        <f>ไฟฟ้า!K36+ประปา!K36+'โทรศัพท์ '!K36+'ไปรษณีย์ '!K36+'สื่อสาร '!K36</f>
        <v>0</v>
      </c>
      <c r="L36" s="192">
        <f>ไฟฟ้า!L36+ประปา!L36+'โทรศัพท์ '!L36+'ไปรษณีย์ '!L36+'สื่อสาร '!L36</f>
        <v>0</v>
      </c>
      <c r="M36" s="192">
        <f>ไฟฟ้า!M36+ประปา!M36+'โทรศัพท์ '!M36+'ไปรษณีย์ '!M36+'สื่อสาร '!M36</f>
        <v>0</v>
      </c>
      <c r="N36" s="192">
        <f>ไฟฟ้า!N36+ประปา!N36+'โทรศัพท์ '!N36+'ไปรษณีย์ '!N36+'สื่อสาร '!N36</f>
        <v>0</v>
      </c>
      <c r="O36" s="192">
        <f>ไฟฟ้า!O36+ประปา!O36+'โทรศัพท์ '!O36+'ไปรษณีย์ '!O36+'สื่อสาร '!O36</f>
        <v>0</v>
      </c>
      <c r="P36" s="192">
        <f>ไฟฟ้า!P36+ประปา!P36+'โทรศัพท์ '!P36+'ไปรษณีย์ '!P36+'สื่อสาร '!P36</f>
        <v>0</v>
      </c>
      <c r="Q36" s="192">
        <f>ไฟฟ้า!Q36+ประปา!Q36+'โทรศัพท์ '!Q36+'ไปรษณีย์ '!Q36+'สื่อสาร '!Q36</f>
        <v>0</v>
      </c>
      <c r="R36" s="192">
        <f>ไฟฟ้า!R36+ประปา!R36+'โทรศัพท์ '!R36+'ไปรษณีย์ '!R36+'สื่อสาร '!R36</f>
        <v>0</v>
      </c>
      <c r="S36" s="192">
        <f>ไฟฟ้า!S36+ประปา!S36+'โทรศัพท์ '!S36+'ไปรษณีย์ '!S36+'สื่อสาร '!S36</f>
        <v>0</v>
      </c>
      <c r="T36" s="192">
        <f>ไฟฟ้า!T36+ประปา!T36+'โทรศัพท์ '!T36+'ไปรษณีย์ '!T36+'สื่อสาร '!T36</f>
        <v>0</v>
      </c>
      <c r="U36" s="192">
        <f>ไฟฟ้า!U36+ประปา!U36+'โทรศัพท์ '!U36+'ไปรษณีย์ '!U36+'สื่อสาร '!U36</f>
        <v>0</v>
      </c>
      <c r="V36" s="192">
        <f>ไฟฟ้า!V36+ประปา!V36+'โทรศัพท์ '!V36+'ไปรษณีย์ '!V36+'สื่อสาร '!V36</f>
        <v>0</v>
      </c>
      <c r="W36" s="192">
        <f>ไฟฟ้า!W36+ประปา!W36+'โทรศัพท์ '!W36+'ไปรษณีย์ '!W36+'สื่อสาร '!W36</f>
        <v>0</v>
      </c>
      <c r="X36" s="192">
        <f>ไฟฟ้า!X36+ประปา!X36+'โทรศัพท์ '!X36+'ไปรษณีย์ '!X36+'สื่อสาร '!X36</f>
        <v>0</v>
      </c>
      <c r="Y36" s="192">
        <f>ไฟฟ้า!Y36+ประปา!Y36+'โทรศัพท์ '!Y36+'ไปรษณีย์ '!Y36+'สื่อสาร '!Y36</f>
        <v>0</v>
      </c>
      <c r="Z36" s="192">
        <f>ไฟฟ้า!Z36+ประปา!Z36+'โทรศัพท์ '!Z36+'ไปรษณีย์ '!Z36+'สื่อสาร '!Z36</f>
        <v>0</v>
      </c>
      <c r="AA36" s="192">
        <f>ไฟฟ้า!AA36+ประปา!AA36+'โทรศัพท์ '!AA36+'ไปรษณีย์ '!AA36+'สื่อสาร '!AA36</f>
        <v>0</v>
      </c>
      <c r="AB36" s="192">
        <f>ไฟฟ้า!AB36+ประปา!AB36+'โทรศัพท์ '!AB36+'ไปรษณีย์ '!AB36+'สื่อสาร '!AB36</f>
        <v>0</v>
      </c>
      <c r="AC36" s="192">
        <f>ไฟฟ้า!AC36+ประปา!AC36+'โทรศัพท์ '!AC36+'ไปรษณีย์ '!AC36+'สื่อสาร '!AC36</f>
        <v>0</v>
      </c>
      <c r="AD36" s="192">
        <f>ไฟฟ้า!AD36+ประปา!AD36+'โทรศัพท์ '!AD36+'ไปรษณีย์ '!AD36+'สื่อสาร '!AD36</f>
        <v>0</v>
      </c>
      <c r="AE36" s="192">
        <f>ไฟฟ้า!AE36+ประปา!AE36+'โทรศัพท์ '!AE36+'ไปรษณีย์ '!AE36+'สื่อสาร '!AE36</f>
        <v>0</v>
      </c>
      <c r="AF36" s="192">
        <f>ไฟฟ้า!AF36+ประปา!AF36+'โทรศัพท์ '!AF36+'ไปรษณีย์ '!AF36+'สื่อสาร '!AF36</f>
        <v>0</v>
      </c>
      <c r="AG36" s="192">
        <f>ไฟฟ้า!AG36+ประปา!AG36+'โทรศัพท์ '!AG36+'ไปรษณีย์ '!AG36+'สื่อสาร '!AG36</f>
        <v>0</v>
      </c>
      <c r="AH36" s="192">
        <f>ไฟฟ้า!AH36+ประปา!AH36+'โทรศัพท์ '!AH36+'ไปรษณีย์ '!AH36+'สื่อสาร '!AH36</f>
        <v>0</v>
      </c>
      <c r="AI36" s="192">
        <f>ไฟฟ้า!AI36+ประปา!AI36+'โทรศัพท์ '!AI36+'ไปรษณีย์ '!AI36+'สื่อสาร '!AI36</f>
        <v>0</v>
      </c>
      <c r="AJ36" s="192">
        <f>ไฟฟ้า!AJ36+ประปา!AJ36+'โทรศัพท์ '!AJ36+'ไปรษณีย์ '!AJ36+'สื่อสาร '!AJ36</f>
        <v>0</v>
      </c>
      <c r="AK36" s="192">
        <f>ไฟฟ้า!AK36+ประปา!AK36+'โทรศัพท์ '!AK36+'ไปรษณีย์ '!AK36+'สื่อสาร '!AK36</f>
        <v>0</v>
      </c>
      <c r="AL36" s="192">
        <f>ไฟฟ้า!AL36+ประปา!AL36+'โทรศัพท์ '!AL36+'ไปรษณีย์ '!AL36+'สื่อสาร '!AL36</f>
        <v>0</v>
      </c>
      <c r="AM36" s="192">
        <f>ไฟฟ้า!AM36+ประปา!AM36+'โทรศัพท์ '!AM36+'ไปรษณีย์ '!AM36+'สื่อสาร '!AM36</f>
        <v>0</v>
      </c>
      <c r="AN36" s="192">
        <f>ไฟฟ้า!AN36+ประปา!AN36+'โทรศัพท์ '!AN36+'ไปรษณีย์ '!AN36+'สื่อสาร '!AN36</f>
        <v>0</v>
      </c>
      <c r="AO36" s="192">
        <f>ไฟฟ้า!AO36+ประปา!AO36+'โทรศัพท์ '!AO36+'ไปรษณีย์ '!AO36+'สื่อสาร '!AO36</f>
        <v>0</v>
      </c>
      <c r="AP36" s="192">
        <f>ไฟฟ้า!AP36+ประปา!AP36+'โทรศัพท์ '!AP36+'ไปรษณีย์ '!AP36+'สื่อสาร '!AP36</f>
        <v>0</v>
      </c>
      <c r="AQ36" s="192">
        <f>ไฟฟ้า!AQ36+ประปา!AQ36+'โทรศัพท์ '!AQ36+'ไปรษณีย์ '!AQ36+'สื่อสาร '!AQ36</f>
        <v>0</v>
      </c>
      <c r="AR36" s="192">
        <f>ไฟฟ้า!AR36+ประปา!AR36+'โทรศัพท์ '!AR36+'ไปรษณีย์ '!AR36+'สื่อสาร '!AR36</f>
        <v>0</v>
      </c>
      <c r="AS36" s="192">
        <f>ไฟฟ้า!AS36+ประปา!AS36+'โทรศัพท์ '!AS36+'ไปรษณีย์ '!AS36+'สื่อสาร '!AS36</f>
        <v>0</v>
      </c>
      <c r="AT36" s="192">
        <f>ไฟฟ้า!AT36+ประปา!AT36+'โทรศัพท์ '!AT36+'ไปรษณีย์ '!AT36+'สื่อสาร '!AT36</f>
        <v>0</v>
      </c>
      <c r="AU36" s="192">
        <f>ไฟฟ้า!AU36+ประปา!AU36+'โทรศัพท์ '!AU36+'ไปรษณีย์ '!AU36+'สื่อสาร '!AU36</f>
        <v>0</v>
      </c>
    </row>
    <row r="37" spans="1:47" x14ac:dyDescent="0.25">
      <c r="A37" s="16" t="s">
        <v>172</v>
      </c>
      <c r="B37" s="16" t="s">
        <v>77</v>
      </c>
      <c r="C37" s="16" t="s">
        <v>47</v>
      </c>
      <c r="D37" s="192">
        <f>ไฟฟ้า!D37+ประปา!D37+'โทรศัพท์ '!D37+'ไปรษณีย์ '!D37+'สื่อสาร '!D37</f>
        <v>0</v>
      </c>
      <c r="E37" s="192">
        <f>ไฟฟ้า!E37+ประปา!E37+'โทรศัพท์ '!E37+'ไปรษณีย์ '!E37+'สื่อสาร '!E37</f>
        <v>0</v>
      </c>
      <c r="F37" s="192">
        <f>ไฟฟ้า!F37+ประปา!F37+'โทรศัพท์ '!F37+'ไปรษณีย์ '!F37+'สื่อสาร '!F37</f>
        <v>0</v>
      </c>
      <c r="G37" s="192">
        <f>ไฟฟ้า!G37+ประปา!G37+'โทรศัพท์ '!G37+'ไปรษณีย์ '!G37+'สื่อสาร '!G37</f>
        <v>0</v>
      </c>
      <c r="H37" s="192">
        <f>ไฟฟ้า!H37+ประปา!H37+'โทรศัพท์ '!H37+'ไปรษณีย์ '!H37+'สื่อสาร '!H37</f>
        <v>0</v>
      </c>
      <c r="I37" s="192">
        <f>ไฟฟ้า!I37+ประปา!I37+'โทรศัพท์ '!I37+'ไปรษณีย์ '!I37+'สื่อสาร '!I37</f>
        <v>0</v>
      </c>
      <c r="J37" s="192">
        <f>ไฟฟ้า!J37+ประปา!J37+'โทรศัพท์ '!J37+'ไปรษณีย์ '!J37+'สื่อสาร '!J37</f>
        <v>0</v>
      </c>
      <c r="K37" s="192">
        <f>ไฟฟ้า!K37+ประปา!K37+'โทรศัพท์ '!K37+'ไปรษณีย์ '!K37+'สื่อสาร '!K37</f>
        <v>0</v>
      </c>
      <c r="L37" s="192">
        <f>ไฟฟ้า!L37+ประปา!L37+'โทรศัพท์ '!L37+'ไปรษณีย์ '!L37+'สื่อสาร '!L37</f>
        <v>0</v>
      </c>
      <c r="M37" s="192">
        <f>ไฟฟ้า!M37+ประปา!M37+'โทรศัพท์ '!M37+'ไปรษณีย์ '!M37+'สื่อสาร '!M37</f>
        <v>0</v>
      </c>
      <c r="N37" s="192">
        <f>ไฟฟ้า!N37+ประปา!N37+'โทรศัพท์ '!N37+'ไปรษณีย์ '!N37+'สื่อสาร '!N37</f>
        <v>0</v>
      </c>
      <c r="O37" s="192">
        <f>ไฟฟ้า!O37+ประปา!O37+'โทรศัพท์ '!O37+'ไปรษณีย์ '!O37+'สื่อสาร '!O37</f>
        <v>0</v>
      </c>
      <c r="P37" s="192">
        <f>ไฟฟ้า!P37+ประปา!P37+'โทรศัพท์ '!P37+'ไปรษณีย์ '!P37+'สื่อสาร '!P37</f>
        <v>0</v>
      </c>
      <c r="Q37" s="192">
        <f>ไฟฟ้า!Q37+ประปา!Q37+'โทรศัพท์ '!Q37+'ไปรษณีย์ '!Q37+'สื่อสาร '!Q37</f>
        <v>0</v>
      </c>
      <c r="R37" s="192">
        <f>ไฟฟ้า!R37+ประปา!R37+'โทรศัพท์ '!R37+'ไปรษณีย์ '!R37+'สื่อสาร '!R37</f>
        <v>0</v>
      </c>
      <c r="S37" s="192">
        <f>ไฟฟ้า!S37+ประปา!S37+'โทรศัพท์ '!S37+'ไปรษณีย์ '!S37+'สื่อสาร '!S37</f>
        <v>0</v>
      </c>
      <c r="T37" s="192">
        <f>ไฟฟ้า!T37+ประปา!T37+'โทรศัพท์ '!T37+'ไปรษณีย์ '!T37+'สื่อสาร '!T37</f>
        <v>0</v>
      </c>
      <c r="U37" s="192">
        <f>ไฟฟ้า!U37+ประปา!U37+'โทรศัพท์ '!U37+'ไปรษณีย์ '!U37+'สื่อสาร '!U37</f>
        <v>0</v>
      </c>
      <c r="V37" s="192">
        <f>ไฟฟ้า!V37+ประปา!V37+'โทรศัพท์ '!V37+'ไปรษณีย์ '!V37+'สื่อสาร '!V37</f>
        <v>0</v>
      </c>
      <c r="W37" s="192">
        <f>ไฟฟ้า!W37+ประปา!W37+'โทรศัพท์ '!W37+'ไปรษณีย์ '!W37+'สื่อสาร '!W37</f>
        <v>0</v>
      </c>
      <c r="X37" s="192">
        <f>ไฟฟ้า!X37+ประปา!X37+'โทรศัพท์ '!X37+'ไปรษณีย์ '!X37+'สื่อสาร '!X37</f>
        <v>0</v>
      </c>
      <c r="Y37" s="192">
        <f>ไฟฟ้า!Y37+ประปา!Y37+'โทรศัพท์ '!Y37+'ไปรษณีย์ '!Y37+'สื่อสาร '!Y37</f>
        <v>0</v>
      </c>
      <c r="Z37" s="192">
        <f>ไฟฟ้า!Z37+ประปา!Z37+'โทรศัพท์ '!Z37+'ไปรษณีย์ '!Z37+'สื่อสาร '!Z37</f>
        <v>0</v>
      </c>
      <c r="AA37" s="192">
        <f>ไฟฟ้า!AA37+ประปา!AA37+'โทรศัพท์ '!AA37+'ไปรษณีย์ '!AA37+'สื่อสาร '!AA37</f>
        <v>0</v>
      </c>
      <c r="AB37" s="192">
        <f>ไฟฟ้า!AB37+ประปา!AB37+'โทรศัพท์ '!AB37+'ไปรษณีย์ '!AB37+'สื่อสาร '!AB37</f>
        <v>0</v>
      </c>
      <c r="AC37" s="192">
        <f>ไฟฟ้า!AC37+ประปา!AC37+'โทรศัพท์ '!AC37+'ไปรษณีย์ '!AC37+'สื่อสาร '!AC37</f>
        <v>0</v>
      </c>
      <c r="AD37" s="192">
        <f>ไฟฟ้า!AD37+ประปา!AD37+'โทรศัพท์ '!AD37+'ไปรษณีย์ '!AD37+'สื่อสาร '!AD37</f>
        <v>0</v>
      </c>
      <c r="AE37" s="192">
        <f>ไฟฟ้า!AE37+ประปา!AE37+'โทรศัพท์ '!AE37+'ไปรษณีย์ '!AE37+'สื่อสาร '!AE37</f>
        <v>0</v>
      </c>
      <c r="AF37" s="192">
        <f>ไฟฟ้า!AF37+ประปา!AF37+'โทรศัพท์ '!AF37+'ไปรษณีย์ '!AF37+'สื่อสาร '!AF37</f>
        <v>0</v>
      </c>
      <c r="AG37" s="192">
        <f>ไฟฟ้า!AG37+ประปา!AG37+'โทรศัพท์ '!AG37+'ไปรษณีย์ '!AG37+'สื่อสาร '!AG37</f>
        <v>0</v>
      </c>
      <c r="AH37" s="192">
        <f>ไฟฟ้า!AH37+ประปา!AH37+'โทรศัพท์ '!AH37+'ไปรษณีย์ '!AH37+'สื่อสาร '!AH37</f>
        <v>0</v>
      </c>
      <c r="AI37" s="192">
        <f>ไฟฟ้า!AI37+ประปา!AI37+'โทรศัพท์ '!AI37+'ไปรษณีย์ '!AI37+'สื่อสาร '!AI37</f>
        <v>0</v>
      </c>
      <c r="AJ37" s="192">
        <f>ไฟฟ้า!AJ37+ประปา!AJ37+'โทรศัพท์ '!AJ37+'ไปรษณีย์ '!AJ37+'สื่อสาร '!AJ37</f>
        <v>0</v>
      </c>
      <c r="AK37" s="192">
        <f>ไฟฟ้า!AK37+ประปา!AK37+'โทรศัพท์ '!AK37+'ไปรษณีย์ '!AK37+'สื่อสาร '!AK37</f>
        <v>0</v>
      </c>
      <c r="AL37" s="192">
        <f>ไฟฟ้า!AL37+ประปา!AL37+'โทรศัพท์ '!AL37+'ไปรษณีย์ '!AL37+'สื่อสาร '!AL37</f>
        <v>0</v>
      </c>
      <c r="AM37" s="192">
        <f>ไฟฟ้า!AM37+ประปา!AM37+'โทรศัพท์ '!AM37+'ไปรษณีย์ '!AM37+'สื่อสาร '!AM37</f>
        <v>0</v>
      </c>
      <c r="AN37" s="192">
        <f>ไฟฟ้า!AN37+ประปา!AN37+'โทรศัพท์ '!AN37+'ไปรษณีย์ '!AN37+'สื่อสาร '!AN37</f>
        <v>0</v>
      </c>
      <c r="AO37" s="192">
        <f>ไฟฟ้า!AO37+ประปา!AO37+'โทรศัพท์ '!AO37+'ไปรษณีย์ '!AO37+'สื่อสาร '!AO37</f>
        <v>0</v>
      </c>
      <c r="AP37" s="192">
        <f>ไฟฟ้า!AP37+ประปา!AP37+'โทรศัพท์ '!AP37+'ไปรษณีย์ '!AP37+'สื่อสาร '!AP37</f>
        <v>0</v>
      </c>
      <c r="AQ37" s="192">
        <f>ไฟฟ้า!AQ37+ประปา!AQ37+'โทรศัพท์ '!AQ37+'ไปรษณีย์ '!AQ37+'สื่อสาร '!AQ37</f>
        <v>0</v>
      </c>
      <c r="AR37" s="192">
        <f>ไฟฟ้า!AR37+ประปา!AR37+'โทรศัพท์ '!AR37+'ไปรษณีย์ '!AR37+'สื่อสาร '!AR37</f>
        <v>0</v>
      </c>
      <c r="AS37" s="192">
        <f>ไฟฟ้า!AS37+ประปา!AS37+'โทรศัพท์ '!AS37+'ไปรษณีย์ '!AS37+'สื่อสาร '!AS37</f>
        <v>0</v>
      </c>
      <c r="AT37" s="192">
        <f>ไฟฟ้า!AT37+ประปา!AT37+'โทรศัพท์ '!AT37+'ไปรษณีย์ '!AT37+'สื่อสาร '!AT37</f>
        <v>0</v>
      </c>
      <c r="AU37" s="192">
        <f>ไฟฟ้า!AU37+ประปา!AU37+'โทรศัพท์ '!AU37+'ไปรษณีย์ '!AU37+'สื่อสาร '!AU37</f>
        <v>0</v>
      </c>
    </row>
    <row r="38" spans="1:47" x14ac:dyDescent="0.25">
      <c r="A38" s="16" t="s">
        <v>173</v>
      </c>
      <c r="B38" s="16" t="s">
        <v>67</v>
      </c>
      <c r="C38" s="16" t="s">
        <v>50</v>
      </c>
      <c r="D38" s="192">
        <f>ไฟฟ้า!D38+ประปา!D38+'โทรศัพท์ '!D38+'ไปรษณีย์ '!D38+'สื่อสาร '!D38</f>
        <v>0</v>
      </c>
      <c r="E38" s="192">
        <f>ไฟฟ้า!E38+ประปา!E38+'โทรศัพท์ '!E38+'ไปรษณีย์ '!E38+'สื่อสาร '!E38</f>
        <v>0</v>
      </c>
      <c r="F38" s="192">
        <f>ไฟฟ้า!F38+ประปา!F38+'โทรศัพท์ '!F38+'ไปรษณีย์ '!F38+'สื่อสาร '!F38</f>
        <v>0</v>
      </c>
      <c r="G38" s="192">
        <f>ไฟฟ้า!G38+ประปา!G38+'โทรศัพท์ '!G38+'ไปรษณีย์ '!G38+'สื่อสาร '!G38</f>
        <v>0</v>
      </c>
      <c r="H38" s="192">
        <f>ไฟฟ้า!H38+ประปา!H38+'โทรศัพท์ '!H38+'ไปรษณีย์ '!H38+'สื่อสาร '!H38</f>
        <v>0</v>
      </c>
      <c r="I38" s="192">
        <f>ไฟฟ้า!I38+ประปา!I38+'โทรศัพท์ '!I38+'ไปรษณีย์ '!I38+'สื่อสาร '!I38</f>
        <v>0</v>
      </c>
      <c r="J38" s="192">
        <f>ไฟฟ้า!J38+ประปา!J38+'โทรศัพท์ '!J38+'ไปรษณีย์ '!J38+'สื่อสาร '!J38</f>
        <v>0</v>
      </c>
      <c r="K38" s="192">
        <f>ไฟฟ้า!K38+ประปา!K38+'โทรศัพท์ '!K38+'ไปรษณีย์ '!K38+'สื่อสาร '!K38</f>
        <v>0</v>
      </c>
      <c r="L38" s="192">
        <f>ไฟฟ้า!L38+ประปา!L38+'โทรศัพท์ '!L38+'ไปรษณีย์ '!L38+'สื่อสาร '!L38</f>
        <v>0</v>
      </c>
      <c r="M38" s="192">
        <f>ไฟฟ้า!M38+ประปา!M38+'โทรศัพท์ '!M38+'ไปรษณีย์ '!M38+'สื่อสาร '!M38</f>
        <v>0</v>
      </c>
      <c r="N38" s="192">
        <f>ไฟฟ้า!N38+ประปา!N38+'โทรศัพท์ '!N38+'ไปรษณีย์ '!N38+'สื่อสาร '!N38</f>
        <v>0</v>
      </c>
      <c r="O38" s="192">
        <f>ไฟฟ้า!O38+ประปา!O38+'โทรศัพท์ '!O38+'ไปรษณีย์ '!O38+'สื่อสาร '!O38</f>
        <v>0</v>
      </c>
      <c r="P38" s="192">
        <f>ไฟฟ้า!P38+ประปา!P38+'โทรศัพท์ '!P38+'ไปรษณีย์ '!P38+'สื่อสาร '!P38</f>
        <v>0</v>
      </c>
      <c r="Q38" s="192">
        <f>ไฟฟ้า!Q38+ประปา!Q38+'โทรศัพท์ '!Q38+'ไปรษณีย์ '!Q38+'สื่อสาร '!Q38</f>
        <v>0</v>
      </c>
      <c r="R38" s="192">
        <f>ไฟฟ้า!R38+ประปา!R38+'โทรศัพท์ '!R38+'ไปรษณีย์ '!R38+'สื่อสาร '!R38</f>
        <v>0</v>
      </c>
      <c r="S38" s="192">
        <f>ไฟฟ้า!S38+ประปา!S38+'โทรศัพท์ '!S38+'ไปรษณีย์ '!S38+'สื่อสาร '!S38</f>
        <v>0</v>
      </c>
      <c r="T38" s="192">
        <f>ไฟฟ้า!T38+ประปา!T38+'โทรศัพท์ '!T38+'ไปรษณีย์ '!T38+'สื่อสาร '!T38</f>
        <v>0</v>
      </c>
      <c r="U38" s="192">
        <f>ไฟฟ้า!U38+ประปา!U38+'โทรศัพท์ '!U38+'ไปรษณีย์ '!U38+'สื่อสาร '!U38</f>
        <v>0</v>
      </c>
      <c r="V38" s="192">
        <f>ไฟฟ้า!V38+ประปา!V38+'โทรศัพท์ '!V38+'ไปรษณีย์ '!V38+'สื่อสาร '!V38</f>
        <v>0</v>
      </c>
      <c r="W38" s="192">
        <f>ไฟฟ้า!W38+ประปา!W38+'โทรศัพท์ '!W38+'ไปรษณีย์ '!W38+'สื่อสาร '!W38</f>
        <v>0</v>
      </c>
      <c r="X38" s="192">
        <f>ไฟฟ้า!X38+ประปา!X38+'โทรศัพท์ '!X38+'ไปรษณีย์ '!X38+'สื่อสาร '!X38</f>
        <v>0</v>
      </c>
      <c r="Y38" s="192">
        <f>ไฟฟ้า!Y38+ประปา!Y38+'โทรศัพท์ '!Y38+'ไปรษณีย์ '!Y38+'สื่อสาร '!Y38</f>
        <v>0</v>
      </c>
      <c r="Z38" s="192">
        <f>ไฟฟ้า!Z38+ประปา!Z38+'โทรศัพท์ '!Z38+'ไปรษณีย์ '!Z38+'สื่อสาร '!Z38</f>
        <v>0</v>
      </c>
      <c r="AA38" s="192">
        <f>ไฟฟ้า!AA38+ประปา!AA38+'โทรศัพท์ '!AA38+'ไปรษณีย์ '!AA38+'สื่อสาร '!AA38</f>
        <v>0</v>
      </c>
      <c r="AB38" s="192">
        <f>ไฟฟ้า!AB38+ประปา!AB38+'โทรศัพท์ '!AB38+'ไปรษณีย์ '!AB38+'สื่อสาร '!AB38</f>
        <v>0</v>
      </c>
      <c r="AC38" s="192">
        <f>ไฟฟ้า!AC38+ประปา!AC38+'โทรศัพท์ '!AC38+'ไปรษณีย์ '!AC38+'สื่อสาร '!AC38</f>
        <v>0</v>
      </c>
      <c r="AD38" s="192">
        <f>ไฟฟ้า!AD38+ประปา!AD38+'โทรศัพท์ '!AD38+'ไปรษณีย์ '!AD38+'สื่อสาร '!AD38</f>
        <v>0</v>
      </c>
      <c r="AE38" s="192">
        <f>ไฟฟ้า!AE38+ประปา!AE38+'โทรศัพท์ '!AE38+'ไปรษณีย์ '!AE38+'สื่อสาร '!AE38</f>
        <v>0</v>
      </c>
      <c r="AF38" s="192">
        <f>ไฟฟ้า!AF38+ประปา!AF38+'โทรศัพท์ '!AF38+'ไปรษณีย์ '!AF38+'สื่อสาร '!AF38</f>
        <v>0</v>
      </c>
      <c r="AG38" s="192">
        <f>ไฟฟ้า!AG38+ประปา!AG38+'โทรศัพท์ '!AG38+'ไปรษณีย์ '!AG38+'สื่อสาร '!AG38</f>
        <v>0</v>
      </c>
      <c r="AH38" s="192">
        <f>ไฟฟ้า!AH38+ประปา!AH38+'โทรศัพท์ '!AH38+'ไปรษณีย์ '!AH38+'สื่อสาร '!AH38</f>
        <v>0</v>
      </c>
      <c r="AI38" s="192">
        <f>ไฟฟ้า!AI38+ประปา!AI38+'โทรศัพท์ '!AI38+'ไปรษณีย์ '!AI38+'สื่อสาร '!AI38</f>
        <v>0</v>
      </c>
      <c r="AJ38" s="192">
        <f>ไฟฟ้า!AJ38+ประปา!AJ38+'โทรศัพท์ '!AJ38+'ไปรษณีย์ '!AJ38+'สื่อสาร '!AJ38</f>
        <v>0</v>
      </c>
      <c r="AK38" s="192">
        <f>ไฟฟ้า!AK38+ประปา!AK38+'โทรศัพท์ '!AK38+'ไปรษณีย์ '!AK38+'สื่อสาร '!AK38</f>
        <v>0</v>
      </c>
      <c r="AL38" s="192">
        <f>ไฟฟ้า!AL38+ประปา!AL38+'โทรศัพท์ '!AL38+'ไปรษณีย์ '!AL38+'สื่อสาร '!AL38</f>
        <v>0</v>
      </c>
      <c r="AM38" s="192">
        <f>ไฟฟ้า!AM38+ประปา!AM38+'โทรศัพท์ '!AM38+'ไปรษณีย์ '!AM38+'สื่อสาร '!AM38</f>
        <v>0</v>
      </c>
      <c r="AN38" s="192">
        <f>ไฟฟ้า!AN38+ประปา!AN38+'โทรศัพท์ '!AN38+'ไปรษณีย์ '!AN38+'สื่อสาร '!AN38</f>
        <v>0</v>
      </c>
      <c r="AO38" s="192">
        <f>ไฟฟ้า!AO38+ประปา!AO38+'โทรศัพท์ '!AO38+'ไปรษณีย์ '!AO38+'สื่อสาร '!AO38</f>
        <v>0</v>
      </c>
      <c r="AP38" s="192">
        <f>ไฟฟ้า!AP38+ประปา!AP38+'โทรศัพท์ '!AP38+'ไปรษณีย์ '!AP38+'สื่อสาร '!AP38</f>
        <v>0</v>
      </c>
      <c r="AQ38" s="192">
        <f>ไฟฟ้า!AQ38+ประปา!AQ38+'โทรศัพท์ '!AQ38+'ไปรษณีย์ '!AQ38+'สื่อสาร '!AQ38</f>
        <v>0</v>
      </c>
      <c r="AR38" s="192">
        <f>ไฟฟ้า!AR38+ประปา!AR38+'โทรศัพท์ '!AR38+'ไปรษณีย์ '!AR38+'สื่อสาร '!AR38</f>
        <v>0</v>
      </c>
      <c r="AS38" s="192">
        <f>ไฟฟ้า!AS38+ประปา!AS38+'โทรศัพท์ '!AS38+'ไปรษณีย์ '!AS38+'สื่อสาร '!AS38</f>
        <v>0</v>
      </c>
      <c r="AT38" s="192">
        <f>ไฟฟ้า!AT38+ประปา!AT38+'โทรศัพท์ '!AT38+'ไปรษณีย์ '!AT38+'สื่อสาร '!AT38</f>
        <v>0</v>
      </c>
      <c r="AU38" s="192">
        <f>ไฟฟ้า!AU38+ประปา!AU38+'โทรศัพท์ '!AU38+'ไปรษณีย์ '!AU38+'สื่อสาร '!AU38</f>
        <v>0</v>
      </c>
    </row>
    <row r="39" spans="1:47" x14ac:dyDescent="0.25">
      <c r="A39" s="16" t="s">
        <v>174</v>
      </c>
      <c r="B39" s="16" t="s">
        <v>62</v>
      </c>
      <c r="C39" s="16" t="s">
        <v>45</v>
      </c>
      <c r="D39" s="192">
        <f>ไฟฟ้า!D39+ประปา!D39+'โทรศัพท์ '!D39+'ไปรษณีย์ '!D39+'สื่อสาร '!D39</f>
        <v>0</v>
      </c>
      <c r="E39" s="192">
        <f>ไฟฟ้า!E39+ประปา!E39+'โทรศัพท์ '!E39+'ไปรษณีย์ '!E39+'สื่อสาร '!E39</f>
        <v>0</v>
      </c>
      <c r="F39" s="192">
        <f>ไฟฟ้า!F39+ประปา!F39+'โทรศัพท์ '!F39+'ไปรษณีย์ '!F39+'สื่อสาร '!F39</f>
        <v>0</v>
      </c>
      <c r="G39" s="192">
        <f>ไฟฟ้า!G39+ประปา!G39+'โทรศัพท์ '!G39+'ไปรษณีย์ '!G39+'สื่อสาร '!G39</f>
        <v>0</v>
      </c>
      <c r="H39" s="192">
        <f>ไฟฟ้า!H39+ประปา!H39+'โทรศัพท์ '!H39+'ไปรษณีย์ '!H39+'สื่อสาร '!H39</f>
        <v>0</v>
      </c>
      <c r="I39" s="192">
        <f>ไฟฟ้า!I39+ประปา!I39+'โทรศัพท์ '!I39+'ไปรษณีย์ '!I39+'สื่อสาร '!I39</f>
        <v>0</v>
      </c>
      <c r="J39" s="192">
        <f>ไฟฟ้า!J39+ประปา!J39+'โทรศัพท์ '!J39+'ไปรษณีย์ '!J39+'สื่อสาร '!J39</f>
        <v>0</v>
      </c>
      <c r="K39" s="192">
        <f>ไฟฟ้า!K39+ประปา!K39+'โทรศัพท์ '!K39+'ไปรษณีย์ '!K39+'สื่อสาร '!K39</f>
        <v>0</v>
      </c>
      <c r="L39" s="192">
        <f>ไฟฟ้า!L39+ประปา!L39+'โทรศัพท์ '!L39+'ไปรษณีย์ '!L39+'สื่อสาร '!L39</f>
        <v>0</v>
      </c>
      <c r="M39" s="192">
        <f>ไฟฟ้า!M39+ประปา!M39+'โทรศัพท์ '!M39+'ไปรษณีย์ '!M39+'สื่อสาร '!M39</f>
        <v>0</v>
      </c>
      <c r="N39" s="192">
        <f>ไฟฟ้า!N39+ประปา!N39+'โทรศัพท์ '!N39+'ไปรษณีย์ '!N39+'สื่อสาร '!N39</f>
        <v>0</v>
      </c>
      <c r="O39" s="192">
        <f>ไฟฟ้า!O39+ประปา!O39+'โทรศัพท์ '!O39+'ไปรษณีย์ '!O39+'สื่อสาร '!O39</f>
        <v>0</v>
      </c>
      <c r="P39" s="192">
        <f>ไฟฟ้า!P39+ประปา!P39+'โทรศัพท์ '!P39+'ไปรษณีย์ '!P39+'สื่อสาร '!P39</f>
        <v>0</v>
      </c>
      <c r="Q39" s="192">
        <f>ไฟฟ้า!Q39+ประปา!Q39+'โทรศัพท์ '!Q39+'ไปรษณีย์ '!Q39+'สื่อสาร '!Q39</f>
        <v>0</v>
      </c>
      <c r="R39" s="192">
        <f>ไฟฟ้า!R39+ประปา!R39+'โทรศัพท์ '!R39+'ไปรษณีย์ '!R39+'สื่อสาร '!R39</f>
        <v>0</v>
      </c>
      <c r="S39" s="192">
        <f>ไฟฟ้า!S39+ประปา!S39+'โทรศัพท์ '!S39+'ไปรษณีย์ '!S39+'สื่อสาร '!S39</f>
        <v>0</v>
      </c>
      <c r="T39" s="192">
        <f>ไฟฟ้า!T39+ประปา!T39+'โทรศัพท์ '!T39+'ไปรษณีย์ '!T39+'สื่อสาร '!T39</f>
        <v>0</v>
      </c>
      <c r="U39" s="192">
        <f>ไฟฟ้า!U39+ประปา!U39+'โทรศัพท์ '!U39+'ไปรษณีย์ '!U39+'สื่อสาร '!U39</f>
        <v>0</v>
      </c>
      <c r="V39" s="192">
        <f>ไฟฟ้า!V39+ประปา!V39+'โทรศัพท์ '!V39+'ไปรษณีย์ '!V39+'สื่อสาร '!V39</f>
        <v>0</v>
      </c>
      <c r="W39" s="192">
        <f>ไฟฟ้า!W39+ประปา!W39+'โทรศัพท์ '!W39+'ไปรษณีย์ '!W39+'สื่อสาร '!W39</f>
        <v>0</v>
      </c>
      <c r="X39" s="192">
        <f>ไฟฟ้า!X39+ประปา!X39+'โทรศัพท์ '!X39+'ไปรษณีย์ '!X39+'สื่อสาร '!X39</f>
        <v>0</v>
      </c>
      <c r="Y39" s="192">
        <f>ไฟฟ้า!Y39+ประปา!Y39+'โทรศัพท์ '!Y39+'ไปรษณีย์ '!Y39+'สื่อสาร '!Y39</f>
        <v>0</v>
      </c>
      <c r="Z39" s="192">
        <f>ไฟฟ้า!Z39+ประปา!Z39+'โทรศัพท์ '!Z39+'ไปรษณีย์ '!Z39+'สื่อสาร '!Z39</f>
        <v>0</v>
      </c>
      <c r="AA39" s="192">
        <f>ไฟฟ้า!AA39+ประปา!AA39+'โทรศัพท์ '!AA39+'ไปรษณีย์ '!AA39+'สื่อสาร '!AA39</f>
        <v>0</v>
      </c>
      <c r="AB39" s="192">
        <f>ไฟฟ้า!AB39+ประปา!AB39+'โทรศัพท์ '!AB39+'ไปรษณีย์ '!AB39+'สื่อสาร '!AB39</f>
        <v>0</v>
      </c>
      <c r="AC39" s="192">
        <f>ไฟฟ้า!AC39+ประปา!AC39+'โทรศัพท์ '!AC39+'ไปรษณีย์ '!AC39+'สื่อสาร '!AC39</f>
        <v>0</v>
      </c>
      <c r="AD39" s="192">
        <f>ไฟฟ้า!AD39+ประปา!AD39+'โทรศัพท์ '!AD39+'ไปรษณีย์ '!AD39+'สื่อสาร '!AD39</f>
        <v>0</v>
      </c>
      <c r="AE39" s="192">
        <f>ไฟฟ้า!AE39+ประปา!AE39+'โทรศัพท์ '!AE39+'ไปรษณีย์ '!AE39+'สื่อสาร '!AE39</f>
        <v>0</v>
      </c>
      <c r="AF39" s="192">
        <f>ไฟฟ้า!AF39+ประปา!AF39+'โทรศัพท์ '!AF39+'ไปรษณีย์ '!AF39+'สื่อสาร '!AF39</f>
        <v>0</v>
      </c>
      <c r="AG39" s="192">
        <f>ไฟฟ้า!AG39+ประปา!AG39+'โทรศัพท์ '!AG39+'ไปรษณีย์ '!AG39+'สื่อสาร '!AG39</f>
        <v>0</v>
      </c>
      <c r="AH39" s="192">
        <f>ไฟฟ้า!AH39+ประปา!AH39+'โทรศัพท์ '!AH39+'ไปรษณีย์ '!AH39+'สื่อสาร '!AH39</f>
        <v>0</v>
      </c>
      <c r="AI39" s="192">
        <f>ไฟฟ้า!AI39+ประปา!AI39+'โทรศัพท์ '!AI39+'ไปรษณีย์ '!AI39+'สื่อสาร '!AI39</f>
        <v>0</v>
      </c>
      <c r="AJ39" s="192">
        <f>ไฟฟ้า!AJ39+ประปา!AJ39+'โทรศัพท์ '!AJ39+'ไปรษณีย์ '!AJ39+'สื่อสาร '!AJ39</f>
        <v>0</v>
      </c>
      <c r="AK39" s="192">
        <f>ไฟฟ้า!AK39+ประปา!AK39+'โทรศัพท์ '!AK39+'ไปรษณีย์ '!AK39+'สื่อสาร '!AK39</f>
        <v>0</v>
      </c>
      <c r="AL39" s="192">
        <f>ไฟฟ้า!AL39+ประปา!AL39+'โทรศัพท์ '!AL39+'ไปรษณีย์ '!AL39+'สื่อสาร '!AL39</f>
        <v>0</v>
      </c>
      <c r="AM39" s="192">
        <f>ไฟฟ้า!AM39+ประปา!AM39+'โทรศัพท์ '!AM39+'ไปรษณีย์ '!AM39+'สื่อสาร '!AM39</f>
        <v>0</v>
      </c>
      <c r="AN39" s="192">
        <f>ไฟฟ้า!AN39+ประปา!AN39+'โทรศัพท์ '!AN39+'ไปรษณีย์ '!AN39+'สื่อสาร '!AN39</f>
        <v>0</v>
      </c>
      <c r="AO39" s="192">
        <f>ไฟฟ้า!AO39+ประปา!AO39+'โทรศัพท์ '!AO39+'ไปรษณีย์ '!AO39+'สื่อสาร '!AO39</f>
        <v>0</v>
      </c>
      <c r="AP39" s="192">
        <f>ไฟฟ้า!AP39+ประปา!AP39+'โทรศัพท์ '!AP39+'ไปรษณีย์ '!AP39+'สื่อสาร '!AP39</f>
        <v>0</v>
      </c>
      <c r="AQ39" s="192">
        <f>ไฟฟ้า!AQ39+ประปา!AQ39+'โทรศัพท์ '!AQ39+'ไปรษณีย์ '!AQ39+'สื่อสาร '!AQ39</f>
        <v>0</v>
      </c>
      <c r="AR39" s="192">
        <f>ไฟฟ้า!AR39+ประปา!AR39+'โทรศัพท์ '!AR39+'ไปรษณีย์ '!AR39+'สื่อสาร '!AR39</f>
        <v>0</v>
      </c>
      <c r="AS39" s="192">
        <f>ไฟฟ้า!AS39+ประปา!AS39+'โทรศัพท์ '!AS39+'ไปรษณีย์ '!AS39+'สื่อสาร '!AS39</f>
        <v>0</v>
      </c>
      <c r="AT39" s="192">
        <f>ไฟฟ้า!AT39+ประปา!AT39+'โทรศัพท์ '!AT39+'ไปรษณีย์ '!AT39+'สื่อสาร '!AT39</f>
        <v>0</v>
      </c>
      <c r="AU39" s="192">
        <f>ไฟฟ้า!AU39+ประปา!AU39+'โทรศัพท์ '!AU39+'ไปรษณีย์ '!AU39+'สื่อสาร '!AU39</f>
        <v>0</v>
      </c>
    </row>
    <row r="40" spans="1:47" x14ac:dyDescent="0.25">
      <c r="A40" s="16" t="s">
        <v>175</v>
      </c>
      <c r="B40" s="16" t="s">
        <v>76</v>
      </c>
      <c r="C40" s="16" t="s">
        <v>46</v>
      </c>
      <c r="D40" s="192">
        <f>ไฟฟ้า!D40+ประปา!D40+'โทรศัพท์ '!D40+'ไปรษณีย์ '!D40+'สื่อสาร '!D40</f>
        <v>0</v>
      </c>
      <c r="E40" s="192">
        <f>ไฟฟ้า!E40+ประปา!E40+'โทรศัพท์ '!E40+'ไปรษณีย์ '!E40+'สื่อสาร '!E40</f>
        <v>0</v>
      </c>
      <c r="F40" s="192">
        <f>ไฟฟ้า!F40+ประปา!F40+'โทรศัพท์ '!F40+'ไปรษณีย์ '!F40+'สื่อสาร '!F40</f>
        <v>0</v>
      </c>
      <c r="G40" s="192">
        <f>ไฟฟ้า!G40+ประปา!G40+'โทรศัพท์ '!G40+'ไปรษณีย์ '!G40+'สื่อสาร '!G40</f>
        <v>0</v>
      </c>
      <c r="H40" s="192">
        <f>ไฟฟ้า!H40+ประปา!H40+'โทรศัพท์ '!H40+'ไปรษณีย์ '!H40+'สื่อสาร '!H40</f>
        <v>0</v>
      </c>
      <c r="I40" s="192">
        <f>ไฟฟ้า!I40+ประปา!I40+'โทรศัพท์ '!I40+'ไปรษณีย์ '!I40+'สื่อสาร '!I40</f>
        <v>0</v>
      </c>
      <c r="J40" s="192">
        <f>ไฟฟ้า!J40+ประปา!J40+'โทรศัพท์ '!J40+'ไปรษณีย์ '!J40+'สื่อสาร '!J40</f>
        <v>0</v>
      </c>
      <c r="K40" s="192">
        <f>ไฟฟ้า!K40+ประปา!K40+'โทรศัพท์ '!K40+'ไปรษณีย์ '!K40+'สื่อสาร '!K40</f>
        <v>0</v>
      </c>
      <c r="L40" s="192">
        <f>ไฟฟ้า!L40+ประปา!L40+'โทรศัพท์ '!L40+'ไปรษณีย์ '!L40+'สื่อสาร '!L40</f>
        <v>0</v>
      </c>
      <c r="M40" s="192">
        <f>ไฟฟ้า!M40+ประปา!M40+'โทรศัพท์ '!M40+'ไปรษณีย์ '!M40+'สื่อสาร '!M40</f>
        <v>0</v>
      </c>
      <c r="N40" s="192">
        <f>ไฟฟ้า!N40+ประปา!N40+'โทรศัพท์ '!N40+'ไปรษณีย์ '!N40+'สื่อสาร '!N40</f>
        <v>0</v>
      </c>
      <c r="O40" s="192">
        <f>ไฟฟ้า!O40+ประปา!O40+'โทรศัพท์ '!O40+'ไปรษณีย์ '!O40+'สื่อสาร '!O40</f>
        <v>0</v>
      </c>
      <c r="P40" s="192">
        <f>ไฟฟ้า!P40+ประปา!P40+'โทรศัพท์ '!P40+'ไปรษณีย์ '!P40+'สื่อสาร '!P40</f>
        <v>0</v>
      </c>
      <c r="Q40" s="192">
        <f>ไฟฟ้า!Q40+ประปา!Q40+'โทรศัพท์ '!Q40+'ไปรษณีย์ '!Q40+'สื่อสาร '!Q40</f>
        <v>0</v>
      </c>
      <c r="R40" s="192">
        <f>ไฟฟ้า!R40+ประปา!R40+'โทรศัพท์ '!R40+'ไปรษณีย์ '!R40+'สื่อสาร '!R40</f>
        <v>0</v>
      </c>
      <c r="S40" s="192">
        <f>ไฟฟ้า!S40+ประปา!S40+'โทรศัพท์ '!S40+'ไปรษณีย์ '!S40+'สื่อสาร '!S40</f>
        <v>0</v>
      </c>
      <c r="T40" s="192">
        <f>ไฟฟ้า!T40+ประปา!T40+'โทรศัพท์ '!T40+'ไปรษณีย์ '!T40+'สื่อสาร '!T40</f>
        <v>0</v>
      </c>
      <c r="U40" s="192">
        <f>ไฟฟ้า!U40+ประปา!U40+'โทรศัพท์ '!U40+'ไปรษณีย์ '!U40+'สื่อสาร '!U40</f>
        <v>0</v>
      </c>
      <c r="V40" s="192">
        <f>ไฟฟ้า!V40+ประปา!V40+'โทรศัพท์ '!V40+'ไปรษณีย์ '!V40+'สื่อสาร '!V40</f>
        <v>0</v>
      </c>
      <c r="W40" s="192">
        <f>ไฟฟ้า!W40+ประปา!W40+'โทรศัพท์ '!W40+'ไปรษณีย์ '!W40+'สื่อสาร '!W40</f>
        <v>0</v>
      </c>
      <c r="X40" s="192">
        <f>ไฟฟ้า!X40+ประปา!X40+'โทรศัพท์ '!X40+'ไปรษณีย์ '!X40+'สื่อสาร '!X40</f>
        <v>0</v>
      </c>
      <c r="Y40" s="192">
        <f>ไฟฟ้า!Y40+ประปา!Y40+'โทรศัพท์ '!Y40+'ไปรษณีย์ '!Y40+'สื่อสาร '!Y40</f>
        <v>0</v>
      </c>
      <c r="Z40" s="192">
        <f>ไฟฟ้า!Z40+ประปา!Z40+'โทรศัพท์ '!Z40+'ไปรษณีย์ '!Z40+'สื่อสาร '!Z40</f>
        <v>0</v>
      </c>
      <c r="AA40" s="192">
        <f>ไฟฟ้า!AA40+ประปา!AA40+'โทรศัพท์ '!AA40+'ไปรษณีย์ '!AA40+'สื่อสาร '!AA40</f>
        <v>0</v>
      </c>
      <c r="AB40" s="192">
        <f>ไฟฟ้า!AB40+ประปา!AB40+'โทรศัพท์ '!AB40+'ไปรษณีย์ '!AB40+'สื่อสาร '!AB40</f>
        <v>0</v>
      </c>
      <c r="AC40" s="192">
        <f>ไฟฟ้า!AC40+ประปา!AC40+'โทรศัพท์ '!AC40+'ไปรษณีย์ '!AC40+'สื่อสาร '!AC40</f>
        <v>0</v>
      </c>
      <c r="AD40" s="192">
        <f>ไฟฟ้า!AD40+ประปา!AD40+'โทรศัพท์ '!AD40+'ไปรษณีย์ '!AD40+'สื่อสาร '!AD40</f>
        <v>0</v>
      </c>
      <c r="AE40" s="192">
        <f>ไฟฟ้า!AE40+ประปา!AE40+'โทรศัพท์ '!AE40+'ไปรษณีย์ '!AE40+'สื่อสาร '!AE40</f>
        <v>0</v>
      </c>
      <c r="AF40" s="192">
        <f>ไฟฟ้า!AF40+ประปา!AF40+'โทรศัพท์ '!AF40+'ไปรษณีย์ '!AF40+'สื่อสาร '!AF40</f>
        <v>0</v>
      </c>
      <c r="AG40" s="192">
        <f>ไฟฟ้า!AG40+ประปา!AG40+'โทรศัพท์ '!AG40+'ไปรษณีย์ '!AG40+'สื่อสาร '!AG40</f>
        <v>0</v>
      </c>
      <c r="AH40" s="192">
        <f>ไฟฟ้า!AH40+ประปา!AH40+'โทรศัพท์ '!AH40+'ไปรษณีย์ '!AH40+'สื่อสาร '!AH40</f>
        <v>0</v>
      </c>
      <c r="AI40" s="192">
        <f>ไฟฟ้า!AI40+ประปา!AI40+'โทรศัพท์ '!AI40+'ไปรษณีย์ '!AI40+'สื่อสาร '!AI40</f>
        <v>0</v>
      </c>
      <c r="AJ40" s="192">
        <f>ไฟฟ้า!AJ40+ประปา!AJ40+'โทรศัพท์ '!AJ40+'ไปรษณีย์ '!AJ40+'สื่อสาร '!AJ40</f>
        <v>0</v>
      </c>
      <c r="AK40" s="192">
        <f>ไฟฟ้า!AK40+ประปา!AK40+'โทรศัพท์ '!AK40+'ไปรษณีย์ '!AK40+'สื่อสาร '!AK40</f>
        <v>0</v>
      </c>
      <c r="AL40" s="192">
        <f>ไฟฟ้า!AL40+ประปา!AL40+'โทรศัพท์ '!AL40+'ไปรษณีย์ '!AL40+'สื่อสาร '!AL40</f>
        <v>0</v>
      </c>
      <c r="AM40" s="192">
        <f>ไฟฟ้า!AM40+ประปา!AM40+'โทรศัพท์ '!AM40+'ไปรษณีย์ '!AM40+'สื่อสาร '!AM40</f>
        <v>0</v>
      </c>
      <c r="AN40" s="192">
        <f>ไฟฟ้า!AN40+ประปา!AN40+'โทรศัพท์ '!AN40+'ไปรษณีย์ '!AN40+'สื่อสาร '!AN40</f>
        <v>0</v>
      </c>
      <c r="AO40" s="192">
        <f>ไฟฟ้า!AO40+ประปา!AO40+'โทรศัพท์ '!AO40+'ไปรษณีย์ '!AO40+'สื่อสาร '!AO40</f>
        <v>0</v>
      </c>
      <c r="AP40" s="192">
        <f>ไฟฟ้า!AP40+ประปา!AP40+'โทรศัพท์ '!AP40+'ไปรษณีย์ '!AP40+'สื่อสาร '!AP40</f>
        <v>0</v>
      </c>
      <c r="AQ40" s="192">
        <f>ไฟฟ้า!AQ40+ประปา!AQ40+'โทรศัพท์ '!AQ40+'ไปรษณีย์ '!AQ40+'สื่อสาร '!AQ40</f>
        <v>0</v>
      </c>
      <c r="AR40" s="192">
        <f>ไฟฟ้า!AR40+ประปา!AR40+'โทรศัพท์ '!AR40+'ไปรษณีย์ '!AR40+'สื่อสาร '!AR40</f>
        <v>0</v>
      </c>
      <c r="AS40" s="192">
        <f>ไฟฟ้า!AS40+ประปา!AS40+'โทรศัพท์ '!AS40+'ไปรษณีย์ '!AS40+'สื่อสาร '!AS40</f>
        <v>0</v>
      </c>
      <c r="AT40" s="192">
        <f>ไฟฟ้า!AT40+ประปา!AT40+'โทรศัพท์ '!AT40+'ไปรษณีย์ '!AT40+'สื่อสาร '!AT40</f>
        <v>0</v>
      </c>
      <c r="AU40" s="192">
        <f>ไฟฟ้า!AU40+ประปา!AU40+'โทรศัพท์ '!AU40+'ไปรษณีย์ '!AU40+'สื่อสาร '!AU40</f>
        <v>0</v>
      </c>
    </row>
    <row r="41" spans="1:47" x14ac:dyDescent="0.25">
      <c r="A41" s="16" t="s">
        <v>176</v>
      </c>
      <c r="B41" s="16" t="s">
        <v>66</v>
      </c>
      <c r="C41" s="16" t="s">
        <v>49</v>
      </c>
      <c r="D41" s="192">
        <f>ไฟฟ้า!D41+ประปา!D41+'โทรศัพท์ '!D41+'ไปรษณีย์ '!D41+'สื่อสาร '!D41</f>
        <v>0</v>
      </c>
      <c r="E41" s="192">
        <f>ไฟฟ้า!E41+ประปา!E41+'โทรศัพท์ '!E41+'ไปรษณีย์ '!E41+'สื่อสาร '!E41</f>
        <v>0</v>
      </c>
      <c r="F41" s="192">
        <f>ไฟฟ้า!F41+ประปา!F41+'โทรศัพท์ '!F41+'ไปรษณีย์ '!F41+'สื่อสาร '!F41</f>
        <v>0</v>
      </c>
      <c r="G41" s="192">
        <f>ไฟฟ้า!G41+ประปา!G41+'โทรศัพท์ '!G41+'ไปรษณีย์ '!G41+'สื่อสาร '!G41</f>
        <v>0</v>
      </c>
      <c r="H41" s="192">
        <f>ไฟฟ้า!H41+ประปา!H41+'โทรศัพท์ '!H41+'ไปรษณีย์ '!H41+'สื่อสาร '!H41</f>
        <v>0</v>
      </c>
      <c r="I41" s="192">
        <f>ไฟฟ้า!I41+ประปา!I41+'โทรศัพท์ '!I41+'ไปรษณีย์ '!I41+'สื่อสาร '!I41</f>
        <v>0</v>
      </c>
      <c r="J41" s="192">
        <f>ไฟฟ้า!J41+ประปา!J41+'โทรศัพท์ '!J41+'ไปรษณีย์ '!J41+'สื่อสาร '!J41</f>
        <v>0</v>
      </c>
      <c r="K41" s="192">
        <f>ไฟฟ้า!K41+ประปา!K41+'โทรศัพท์ '!K41+'ไปรษณีย์ '!K41+'สื่อสาร '!K41</f>
        <v>0</v>
      </c>
      <c r="L41" s="192">
        <f>ไฟฟ้า!L41+ประปา!L41+'โทรศัพท์ '!L41+'ไปรษณีย์ '!L41+'สื่อสาร '!L41</f>
        <v>0</v>
      </c>
      <c r="M41" s="192">
        <f>ไฟฟ้า!M41+ประปา!M41+'โทรศัพท์ '!M41+'ไปรษณีย์ '!M41+'สื่อสาร '!M41</f>
        <v>0</v>
      </c>
      <c r="N41" s="192">
        <f>ไฟฟ้า!N41+ประปา!N41+'โทรศัพท์ '!N41+'ไปรษณีย์ '!N41+'สื่อสาร '!N41</f>
        <v>0</v>
      </c>
      <c r="O41" s="192">
        <f>ไฟฟ้า!O41+ประปา!O41+'โทรศัพท์ '!O41+'ไปรษณีย์ '!O41+'สื่อสาร '!O41</f>
        <v>0</v>
      </c>
      <c r="P41" s="192">
        <f>ไฟฟ้า!P41+ประปา!P41+'โทรศัพท์ '!P41+'ไปรษณีย์ '!P41+'สื่อสาร '!P41</f>
        <v>0</v>
      </c>
      <c r="Q41" s="192">
        <f>ไฟฟ้า!Q41+ประปา!Q41+'โทรศัพท์ '!Q41+'ไปรษณีย์ '!Q41+'สื่อสาร '!Q41</f>
        <v>0</v>
      </c>
      <c r="R41" s="192">
        <f>ไฟฟ้า!R41+ประปา!R41+'โทรศัพท์ '!R41+'ไปรษณีย์ '!R41+'สื่อสาร '!R41</f>
        <v>0</v>
      </c>
      <c r="S41" s="192">
        <f>ไฟฟ้า!S41+ประปา!S41+'โทรศัพท์ '!S41+'ไปรษณีย์ '!S41+'สื่อสาร '!S41</f>
        <v>0</v>
      </c>
      <c r="T41" s="192">
        <f>ไฟฟ้า!T41+ประปา!T41+'โทรศัพท์ '!T41+'ไปรษณีย์ '!T41+'สื่อสาร '!T41</f>
        <v>0</v>
      </c>
      <c r="U41" s="192">
        <f>ไฟฟ้า!U41+ประปา!U41+'โทรศัพท์ '!U41+'ไปรษณีย์ '!U41+'สื่อสาร '!U41</f>
        <v>0</v>
      </c>
      <c r="V41" s="192">
        <f>ไฟฟ้า!V41+ประปา!V41+'โทรศัพท์ '!V41+'ไปรษณีย์ '!V41+'สื่อสาร '!V41</f>
        <v>0</v>
      </c>
      <c r="W41" s="192">
        <f>ไฟฟ้า!W41+ประปา!W41+'โทรศัพท์ '!W41+'ไปรษณีย์ '!W41+'สื่อสาร '!W41</f>
        <v>0</v>
      </c>
      <c r="X41" s="192">
        <f>ไฟฟ้า!X41+ประปา!X41+'โทรศัพท์ '!X41+'ไปรษณีย์ '!X41+'สื่อสาร '!X41</f>
        <v>0</v>
      </c>
      <c r="Y41" s="192">
        <f>ไฟฟ้า!Y41+ประปา!Y41+'โทรศัพท์ '!Y41+'ไปรษณีย์ '!Y41+'สื่อสาร '!Y41</f>
        <v>0</v>
      </c>
      <c r="Z41" s="192">
        <f>ไฟฟ้า!Z41+ประปา!Z41+'โทรศัพท์ '!Z41+'ไปรษณีย์ '!Z41+'สื่อสาร '!Z41</f>
        <v>0</v>
      </c>
      <c r="AA41" s="192">
        <f>ไฟฟ้า!AA41+ประปา!AA41+'โทรศัพท์ '!AA41+'ไปรษณีย์ '!AA41+'สื่อสาร '!AA41</f>
        <v>0</v>
      </c>
      <c r="AB41" s="192">
        <f>ไฟฟ้า!AB41+ประปา!AB41+'โทรศัพท์ '!AB41+'ไปรษณีย์ '!AB41+'สื่อสาร '!AB41</f>
        <v>0</v>
      </c>
      <c r="AC41" s="192">
        <f>ไฟฟ้า!AC41+ประปา!AC41+'โทรศัพท์ '!AC41+'ไปรษณีย์ '!AC41+'สื่อสาร '!AC41</f>
        <v>0</v>
      </c>
      <c r="AD41" s="192">
        <f>ไฟฟ้า!AD41+ประปา!AD41+'โทรศัพท์ '!AD41+'ไปรษณีย์ '!AD41+'สื่อสาร '!AD41</f>
        <v>0</v>
      </c>
      <c r="AE41" s="192">
        <f>ไฟฟ้า!AE41+ประปา!AE41+'โทรศัพท์ '!AE41+'ไปรษณีย์ '!AE41+'สื่อสาร '!AE41</f>
        <v>0</v>
      </c>
      <c r="AF41" s="192">
        <f>ไฟฟ้า!AF41+ประปา!AF41+'โทรศัพท์ '!AF41+'ไปรษณีย์ '!AF41+'สื่อสาร '!AF41</f>
        <v>0</v>
      </c>
      <c r="AG41" s="192">
        <f>ไฟฟ้า!AG41+ประปา!AG41+'โทรศัพท์ '!AG41+'ไปรษณีย์ '!AG41+'สื่อสาร '!AG41</f>
        <v>0</v>
      </c>
      <c r="AH41" s="192">
        <f>ไฟฟ้า!AH41+ประปา!AH41+'โทรศัพท์ '!AH41+'ไปรษณีย์ '!AH41+'สื่อสาร '!AH41</f>
        <v>0</v>
      </c>
      <c r="AI41" s="192">
        <f>ไฟฟ้า!AI41+ประปา!AI41+'โทรศัพท์ '!AI41+'ไปรษณีย์ '!AI41+'สื่อสาร '!AI41</f>
        <v>0</v>
      </c>
      <c r="AJ41" s="192">
        <f>ไฟฟ้า!AJ41+ประปา!AJ41+'โทรศัพท์ '!AJ41+'ไปรษณีย์ '!AJ41+'สื่อสาร '!AJ41</f>
        <v>0</v>
      </c>
      <c r="AK41" s="192">
        <f>ไฟฟ้า!AK41+ประปา!AK41+'โทรศัพท์ '!AK41+'ไปรษณีย์ '!AK41+'สื่อสาร '!AK41</f>
        <v>0</v>
      </c>
      <c r="AL41" s="192">
        <f>ไฟฟ้า!AL41+ประปา!AL41+'โทรศัพท์ '!AL41+'ไปรษณีย์ '!AL41+'สื่อสาร '!AL41</f>
        <v>0</v>
      </c>
      <c r="AM41" s="192">
        <f>ไฟฟ้า!AM41+ประปา!AM41+'โทรศัพท์ '!AM41+'ไปรษณีย์ '!AM41+'สื่อสาร '!AM41</f>
        <v>0</v>
      </c>
      <c r="AN41" s="192">
        <f>ไฟฟ้า!AN41+ประปา!AN41+'โทรศัพท์ '!AN41+'ไปรษณีย์ '!AN41+'สื่อสาร '!AN41</f>
        <v>0</v>
      </c>
      <c r="AO41" s="192">
        <f>ไฟฟ้า!AO41+ประปา!AO41+'โทรศัพท์ '!AO41+'ไปรษณีย์ '!AO41+'สื่อสาร '!AO41</f>
        <v>0</v>
      </c>
      <c r="AP41" s="192">
        <f>ไฟฟ้า!AP41+ประปา!AP41+'โทรศัพท์ '!AP41+'ไปรษณีย์ '!AP41+'สื่อสาร '!AP41</f>
        <v>0</v>
      </c>
      <c r="AQ41" s="192">
        <f>ไฟฟ้า!AQ41+ประปา!AQ41+'โทรศัพท์ '!AQ41+'ไปรษณีย์ '!AQ41+'สื่อสาร '!AQ41</f>
        <v>0</v>
      </c>
      <c r="AR41" s="192">
        <f>ไฟฟ้า!AR41+ประปา!AR41+'โทรศัพท์ '!AR41+'ไปรษณีย์ '!AR41+'สื่อสาร '!AR41</f>
        <v>0</v>
      </c>
      <c r="AS41" s="192">
        <f>ไฟฟ้า!AS41+ประปา!AS41+'โทรศัพท์ '!AS41+'ไปรษณีย์ '!AS41+'สื่อสาร '!AS41</f>
        <v>0</v>
      </c>
      <c r="AT41" s="192">
        <f>ไฟฟ้า!AT41+ประปา!AT41+'โทรศัพท์ '!AT41+'ไปรษณีย์ '!AT41+'สื่อสาร '!AT41</f>
        <v>0</v>
      </c>
      <c r="AU41" s="192">
        <f>ไฟฟ้า!AU41+ประปา!AU41+'โทรศัพท์ '!AU41+'ไปรษณีย์ '!AU41+'สื่อสาร '!AU41</f>
        <v>0</v>
      </c>
    </row>
    <row r="42" spans="1:47" x14ac:dyDescent="0.25">
      <c r="A42" s="16" t="s">
        <v>177</v>
      </c>
      <c r="B42" s="16" t="s">
        <v>69</v>
      </c>
      <c r="C42" s="16" t="s">
        <v>44</v>
      </c>
      <c r="D42" s="192">
        <f>ไฟฟ้า!D42+ประปา!D42+'โทรศัพท์ '!D42+'ไปรษณีย์ '!D42+'สื่อสาร '!D42</f>
        <v>0</v>
      </c>
      <c r="E42" s="192">
        <f>ไฟฟ้า!E42+ประปา!E42+'โทรศัพท์ '!E42+'ไปรษณีย์ '!E42+'สื่อสาร '!E42</f>
        <v>0</v>
      </c>
      <c r="F42" s="192">
        <f>ไฟฟ้า!F42+ประปา!F42+'โทรศัพท์ '!F42+'ไปรษณีย์ '!F42+'สื่อสาร '!F42</f>
        <v>0</v>
      </c>
      <c r="G42" s="192">
        <f>ไฟฟ้า!G42+ประปา!G42+'โทรศัพท์ '!G42+'ไปรษณีย์ '!G42+'สื่อสาร '!G42</f>
        <v>0</v>
      </c>
      <c r="H42" s="192">
        <f>ไฟฟ้า!H42+ประปา!H42+'โทรศัพท์ '!H42+'ไปรษณีย์ '!H42+'สื่อสาร '!H42</f>
        <v>0</v>
      </c>
      <c r="I42" s="192">
        <f>ไฟฟ้า!I42+ประปา!I42+'โทรศัพท์ '!I42+'ไปรษณีย์ '!I42+'สื่อสาร '!I42</f>
        <v>0</v>
      </c>
      <c r="J42" s="192">
        <f>ไฟฟ้า!J42+ประปา!J42+'โทรศัพท์ '!J42+'ไปรษณีย์ '!J42+'สื่อสาร '!J42</f>
        <v>0</v>
      </c>
      <c r="K42" s="192">
        <f>ไฟฟ้า!K42+ประปา!K42+'โทรศัพท์ '!K42+'ไปรษณีย์ '!K42+'สื่อสาร '!K42</f>
        <v>0</v>
      </c>
      <c r="L42" s="192">
        <f>ไฟฟ้า!L42+ประปา!L42+'โทรศัพท์ '!L42+'ไปรษณีย์ '!L42+'สื่อสาร '!L42</f>
        <v>0</v>
      </c>
      <c r="M42" s="192">
        <f>ไฟฟ้า!M42+ประปา!M42+'โทรศัพท์ '!M42+'ไปรษณีย์ '!M42+'สื่อสาร '!M42</f>
        <v>0</v>
      </c>
      <c r="N42" s="192">
        <f>ไฟฟ้า!N42+ประปา!N42+'โทรศัพท์ '!N42+'ไปรษณีย์ '!N42+'สื่อสาร '!N42</f>
        <v>0</v>
      </c>
      <c r="O42" s="192">
        <f>ไฟฟ้า!O42+ประปา!O42+'โทรศัพท์ '!O42+'ไปรษณีย์ '!O42+'สื่อสาร '!O42</f>
        <v>0</v>
      </c>
      <c r="P42" s="192">
        <f>ไฟฟ้า!P42+ประปา!P42+'โทรศัพท์ '!P42+'ไปรษณีย์ '!P42+'สื่อสาร '!P42</f>
        <v>0</v>
      </c>
      <c r="Q42" s="192">
        <f>ไฟฟ้า!Q42+ประปา!Q42+'โทรศัพท์ '!Q42+'ไปรษณีย์ '!Q42+'สื่อสาร '!Q42</f>
        <v>0</v>
      </c>
      <c r="R42" s="192">
        <f>ไฟฟ้า!R42+ประปา!R42+'โทรศัพท์ '!R42+'ไปรษณีย์ '!R42+'สื่อสาร '!R42</f>
        <v>0</v>
      </c>
      <c r="S42" s="192">
        <f>ไฟฟ้า!S42+ประปา!S42+'โทรศัพท์ '!S42+'ไปรษณีย์ '!S42+'สื่อสาร '!S42</f>
        <v>0</v>
      </c>
      <c r="T42" s="192">
        <f>ไฟฟ้า!T42+ประปา!T42+'โทรศัพท์ '!T42+'ไปรษณีย์ '!T42+'สื่อสาร '!T42</f>
        <v>0</v>
      </c>
      <c r="U42" s="192">
        <f>ไฟฟ้า!U42+ประปา!U42+'โทรศัพท์ '!U42+'ไปรษณีย์ '!U42+'สื่อสาร '!U42</f>
        <v>0</v>
      </c>
      <c r="V42" s="192">
        <f>ไฟฟ้า!V42+ประปา!V42+'โทรศัพท์ '!V42+'ไปรษณีย์ '!V42+'สื่อสาร '!V42</f>
        <v>0</v>
      </c>
      <c r="W42" s="192">
        <f>ไฟฟ้า!W42+ประปา!W42+'โทรศัพท์ '!W42+'ไปรษณีย์ '!W42+'สื่อสาร '!W42</f>
        <v>0</v>
      </c>
      <c r="X42" s="192">
        <f>ไฟฟ้า!X42+ประปา!X42+'โทรศัพท์ '!X42+'ไปรษณีย์ '!X42+'สื่อสาร '!X42</f>
        <v>0</v>
      </c>
      <c r="Y42" s="192">
        <f>ไฟฟ้า!Y42+ประปา!Y42+'โทรศัพท์ '!Y42+'ไปรษณีย์ '!Y42+'สื่อสาร '!Y42</f>
        <v>0</v>
      </c>
      <c r="Z42" s="192">
        <f>ไฟฟ้า!Z42+ประปา!Z42+'โทรศัพท์ '!Z42+'ไปรษณีย์ '!Z42+'สื่อสาร '!Z42</f>
        <v>0</v>
      </c>
      <c r="AA42" s="192">
        <f>ไฟฟ้า!AA42+ประปา!AA42+'โทรศัพท์ '!AA42+'ไปรษณีย์ '!AA42+'สื่อสาร '!AA42</f>
        <v>0</v>
      </c>
      <c r="AB42" s="192">
        <f>ไฟฟ้า!AB42+ประปา!AB42+'โทรศัพท์ '!AB42+'ไปรษณีย์ '!AB42+'สื่อสาร '!AB42</f>
        <v>0</v>
      </c>
      <c r="AC42" s="192">
        <f>ไฟฟ้า!AC42+ประปา!AC42+'โทรศัพท์ '!AC42+'ไปรษณีย์ '!AC42+'สื่อสาร '!AC42</f>
        <v>0</v>
      </c>
      <c r="AD42" s="192">
        <f>ไฟฟ้า!AD42+ประปา!AD42+'โทรศัพท์ '!AD42+'ไปรษณีย์ '!AD42+'สื่อสาร '!AD42</f>
        <v>0</v>
      </c>
      <c r="AE42" s="192">
        <f>ไฟฟ้า!AE42+ประปา!AE42+'โทรศัพท์ '!AE42+'ไปรษณีย์ '!AE42+'สื่อสาร '!AE42</f>
        <v>0</v>
      </c>
      <c r="AF42" s="192">
        <f>ไฟฟ้า!AF42+ประปา!AF42+'โทรศัพท์ '!AF42+'ไปรษณีย์ '!AF42+'สื่อสาร '!AF42</f>
        <v>0</v>
      </c>
      <c r="AG42" s="192">
        <f>ไฟฟ้า!AG42+ประปา!AG42+'โทรศัพท์ '!AG42+'ไปรษณีย์ '!AG42+'สื่อสาร '!AG42</f>
        <v>0</v>
      </c>
      <c r="AH42" s="192">
        <f>ไฟฟ้า!AH42+ประปา!AH42+'โทรศัพท์ '!AH42+'ไปรษณีย์ '!AH42+'สื่อสาร '!AH42</f>
        <v>0</v>
      </c>
      <c r="AI42" s="192">
        <f>ไฟฟ้า!AI42+ประปา!AI42+'โทรศัพท์ '!AI42+'ไปรษณีย์ '!AI42+'สื่อสาร '!AI42</f>
        <v>0</v>
      </c>
      <c r="AJ42" s="192">
        <f>ไฟฟ้า!AJ42+ประปา!AJ42+'โทรศัพท์ '!AJ42+'ไปรษณีย์ '!AJ42+'สื่อสาร '!AJ42</f>
        <v>0</v>
      </c>
      <c r="AK42" s="192">
        <f>ไฟฟ้า!AK42+ประปา!AK42+'โทรศัพท์ '!AK42+'ไปรษณีย์ '!AK42+'สื่อสาร '!AK42</f>
        <v>0</v>
      </c>
      <c r="AL42" s="192">
        <f>ไฟฟ้า!AL42+ประปา!AL42+'โทรศัพท์ '!AL42+'ไปรษณีย์ '!AL42+'สื่อสาร '!AL42</f>
        <v>0</v>
      </c>
      <c r="AM42" s="192">
        <f>ไฟฟ้า!AM42+ประปา!AM42+'โทรศัพท์ '!AM42+'ไปรษณีย์ '!AM42+'สื่อสาร '!AM42</f>
        <v>0</v>
      </c>
      <c r="AN42" s="192">
        <f>ไฟฟ้า!AN42+ประปา!AN42+'โทรศัพท์ '!AN42+'ไปรษณีย์ '!AN42+'สื่อสาร '!AN42</f>
        <v>0</v>
      </c>
      <c r="AO42" s="192">
        <f>ไฟฟ้า!AO42+ประปา!AO42+'โทรศัพท์ '!AO42+'ไปรษณีย์ '!AO42+'สื่อสาร '!AO42</f>
        <v>0</v>
      </c>
      <c r="AP42" s="192">
        <f>ไฟฟ้า!AP42+ประปา!AP42+'โทรศัพท์ '!AP42+'ไปรษณีย์ '!AP42+'สื่อสาร '!AP42</f>
        <v>0</v>
      </c>
      <c r="AQ42" s="192">
        <f>ไฟฟ้า!AQ42+ประปา!AQ42+'โทรศัพท์ '!AQ42+'ไปรษณีย์ '!AQ42+'สื่อสาร '!AQ42</f>
        <v>0</v>
      </c>
      <c r="AR42" s="192">
        <f>ไฟฟ้า!AR42+ประปา!AR42+'โทรศัพท์ '!AR42+'ไปรษณีย์ '!AR42+'สื่อสาร '!AR42</f>
        <v>0</v>
      </c>
      <c r="AS42" s="192">
        <f>ไฟฟ้า!AS42+ประปา!AS42+'โทรศัพท์ '!AS42+'ไปรษณีย์ '!AS42+'สื่อสาร '!AS42</f>
        <v>0</v>
      </c>
      <c r="AT42" s="192">
        <f>ไฟฟ้า!AT42+ประปา!AT42+'โทรศัพท์ '!AT42+'ไปรษณีย์ '!AT42+'สื่อสาร '!AT42</f>
        <v>0</v>
      </c>
      <c r="AU42" s="192">
        <f>ไฟฟ้า!AU42+ประปา!AU42+'โทรศัพท์ '!AU42+'ไปรษณีย์ '!AU42+'สื่อสาร '!AU42</f>
        <v>0</v>
      </c>
    </row>
    <row r="43" spans="1:47" x14ac:dyDescent="0.25">
      <c r="A43" s="16" t="s">
        <v>178</v>
      </c>
      <c r="B43" s="16" t="s">
        <v>64</v>
      </c>
      <c r="C43" s="16" t="s">
        <v>43</v>
      </c>
      <c r="D43" s="192">
        <f>ไฟฟ้า!D43+ประปา!D43+'โทรศัพท์ '!D43+'ไปรษณีย์ '!D43+'สื่อสาร '!D43</f>
        <v>0</v>
      </c>
      <c r="E43" s="192">
        <f>ไฟฟ้า!E43+ประปา!E43+'โทรศัพท์ '!E43+'ไปรษณีย์ '!E43+'สื่อสาร '!E43</f>
        <v>0</v>
      </c>
      <c r="F43" s="192">
        <f>ไฟฟ้า!F43+ประปา!F43+'โทรศัพท์ '!F43+'ไปรษณีย์ '!F43+'สื่อสาร '!F43</f>
        <v>0</v>
      </c>
      <c r="G43" s="192">
        <f>ไฟฟ้า!G43+ประปา!G43+'โทรศัพท์ '!G43+'ไปรษณีย์ '!G43+'สื่อสาร '!G43</f>
        <v>0</v>
      </c>
      <c r="H43" s="192">
        <f>ไฟฟ้า!H43+ประปา!H43+'โทรศัพท์ '!H43+'ไปรษณีย์ '!H43+'สื่อสาร '!H43</f>
        <v>0</v>
      </c>
      <c r="I43" s="192">
        <f>ไฟฟ้า!I43+ประปา!I43+'โทรศัพท์ '!I43+'ไปรษณีย์ '!I43+'สื่อสาร '!I43</f>
        <v>0</v>
      </c>
      <c r="J43" s="192">
        <f>ไฟฟ้า!J43+ประปา!J43+'โทรศัพท์ '!J43+'ไปรษณีย์ '!J43+'สื่อสาร '!J43</f>
        <v>0</v>
      </c>
      <c r="K43" s="192">
        <f>ไฟฟ้า!K43+ประปา!K43+'โทรศัพท์ '!K43+'ไปรษณีย์ '!K43+'สื่อสาร '!K43</f>
        <v>0</v>
      </c>
      <c r="L43" s="192">
        <f>ไฟฟ้า!L43+ประปา!L43+'โทรศัพท์ '!L43+'ไปรษณีย์ '!L43+'สื่อสาร '!L43</f>
        <v>0</v>
      </c>
      <c r="M43" s="192">
        <f>ไฟฟ้า!M43+ประปา!M43+'โทรศัพท์ '!M43+'ไปรษณีย์ '!M43+'สื่อสาร '!M43</f>
        <v>0</v>
      </c>
      <c r="N43" s="192">
        <f>ไฟฟ้า!N43+ประปา!N43+'โทรศัพท์ '!N43+'ไปรษณีย์ '!N43+'สื่อสาร '!N43</f>
        <v>0</v>
      </c>
      <c r="O43" s="192">
        <f>ไฟฟ้า!O43+ประปา!O43+'โทรศัพท์ '!O43+'ไปรษณีย์ '!O43+'สื่อสาร '!O43</f>
        <v>0</v>
      </c>
      <c r="P43" s="192">
        <f>ไฟฟ้า!P43+ประปา!P43+'โทรศัพท์ '!P43+'ไปรษณีย์ '!P43+'สื่อสาร '!P43</f>
        <v>0</v>
      </c>
      <c r="Q43" s="192">
        <f>ไฟฟ้า!Q43+ประปา!Q43+'โทรศัพท์ '!Q43+'ไปรษณีย์ '!Q43+'สื่อสาร '!Q43</f>
        <v>0</v>
      </c>
      <c r="R43" s="192">
        <f>ไฟฟ้า!R43+ประปา!R43+'โทรศัพท์ '!R43+'ไปรษณีย์ '!R43+'สื่อสาร '!R43</f>
        <v>0</v>
      </c>
      <c r="S43" s="192">
        <f>ไฟฟ้า!S43+ประปา!S43+'โทรศัพท์ '!S43+'ไปรษณีย์ '!S43+'สื่อสาร '!S43</f>
        <v>0</v>
      </c>
      <c r="T43" s="192">
        <f>ไฟฟ้า!T43+ประปา!T43+'โทรศัพท์ '!T43+'ไปรษณีย์ '!T43+'สื่อสาร '!T43</f>
        <v>0</v>
      </c>
      <c r="U43" s="192">
        <f>ไฟฟ้า!U43+ประปา!U43+'โทรศัพท์ '!U43+'ไปรษณีย์ '!U43+'สื่อสาร '!U43</f>
        <v>0</v>
      </c>
      <c r="V43" s="192">
        <f>ไฟฟ้า!V43+ประปา!V43+'โทรศัพท์ '!V43+'ไปรษณีย์ '!V43+'สื่อสาร '!V43</f>
        <v>0</v>
      </c>
      <c r="W43" s="192">
        <f>ไฟฟ้า!W43+ประปา!W43+'โทรศัพท์ '!W43+'ไปรษณีย์ '!W43+'สื่อสาร '!W43</f>
        <v>0</v>
      </c>
      <c r="X43" s="192">
        <f>ไฟฟ้า!X43+ประปา!X43+'โทรศัพท์ '!X43+'ไปรษณีย์ '!X43+'สื่อสาร '!X43</f>
        <v>0</v>
      </c>
      <c r="Y43" s="192">
        <f>ไฟฟ้า!Y43+ประปา!Y43+'โทรศัพท์ '!Y43+'ไปรษณีย์ '!Y43+'สื่อสาร '!Y43</f>
        <v>0</v>
      </c>
      <c r="Z43" s="192">
        <f>ไฟฟ้า!Z43+ประปา!Z43+'โทรศัพท์ '!Z43+'ไปรษณีย์ '!Z43+'สื่อสาร '!Z43</f>
        <v>0</v>
      </c>
      <c r="AA43" s="192">
        <f>ไฟฟ้า!AA43+ประปา!AA43+'โทรศัพท์ '!AA43+'ไปรษณีย์ '!AA43+'สื่อสาร '!AA43</f>
        <v>0</v>
      </c>
      <c r="AB43" s="192">
        <f>ไฟฟ้า!AB43+ประปา!AB43+'โทรศัพท์ '!AB43+'ไปรษณีย์ '!AB43+'สื่อสาร '!AB43</f>
        <v>0</v>
      </c>
      <c r="AC43" s="192">
        <f>ไฟฟ้า!AC43+ประปา!AC43+'โทรศัพท์ '!AC43+'ไปรษณีย์ '!AC43+'สื่อสาร '!AC43</f>
        <v>0</v>
      </c>
      <c r="AD43" s="192">
        <f>ไฟฟ้า!AD43+ประปา!AD43+'โทรศัพท์ '!AD43+'ไปรษณีย์ '!AD43+'สื่อสาร '!AD43</f>
        <v>0</v>
      </c>
      <c r="AE43" s="192">
        <f>ไฟฟ้า!AE43+ประปา!AE43+'โทรศัพท์ '!AE43+'ไปรษณีย์ '!AE43+'สื่อสาร '!AE43</f>
        <v>0</v>
      </c>
      <c r="AF43" s="192">
        <f>ไฟฟ้า!AF43+ประปา!AF43+'โทรศัพท์ '!AF43+'ไปรษณีย์ '!AF43+'สื่อสาร '!AF43</f>
        <v>0</v>
      </c>
      <c r="AG43" s="192">
        <f>ไฟฟ้า!AG43+ประปา!AG43+'โทรศัพท์ '!AG43+'ไปรษณีย์ '!AG43+'สื่อสาร '!AG43</f>
        <v>0</v>
      </c>
      <c r="AH43" s="192">
        <f>ไฟฟ้า!AH43+ประปา!AH43+'โทรศัพท์ '!AH43+'ไปรษณีย์ '!AH43+'สื่อสาร '!AH43</f>
        <v>0</v>
      </c>
      <c r="AI43" s="192">
        <f>ไฟฟ้า!AI43+ประปา!AI43+'โทรศัพท์ '!AI43+'ไปรษณีย์ '!AI43+'สื่อสาร '!AI43</f>
        <v>0</v>
      </c>
      <c r="AJ43" s="192">
        <f>ไฟฟ้า!AJ43+ประปา!AJ43+'โทรศัพท์ '!AJ43+'ไปรษณีย์ '!AJ43+'สื่อสาร '!AJ43</f>
        <v>0</v>
      </c>
      <c r="AK43" s="192">
        <f>ไฟฟ้า!AK43+ประปา!AK43+'โทรศัพท์ '!AK43+'ไปรษณีย์ '!AK43+'สื่อสาร '!AK43</f>
        <v>0</v>
      </c>
      <c r="AL43" s="192">
        <f>ไฟฟ้า!AL43+ประปา!AL43+'โทรศัพท์ '!AL43+'ไปรษณีย์ '!AL43+'สื่อสาร '!AL43</f>
        <v>0</v>
      </c>
      <c r="AM43" s="192">
        <f>ไฟฟ้า!AM43+ประปา!AM43+'โทรศัพท์ '!AM43+'ไปรษณีย์ '!AM43+'สื่อสาร '!AM43</f>
        <v>0</v>
      </c>
      <c r="AN43" s="192">
        <f>ไฟฟ้า!AN43+ประปา!AN43+'โทรศัพท์ '!AN43+'ไปรษณีย์ '!AN43+'สื่อสาร '!AN43</f>
        <v>0</v>
      </c>
      <c r="AO43" s="192">
        <f>ไฟฟ้า!AO43+ประปา!AO43+'โทรศัพท์ '!AO43+'ไปรษณีย์ '!AO43+'สื่อสาร '!AO43</f>
        <v>0</v>
      </c>
      <c r="AP43" s="192">
        <f>ไฟฟ้า!AP43+ประปา!AP43+'โทรศัพท์ '!AP43+'ไปรษณีย์ '!AP43+'สื่อสาร '!AP43</f>
        <v>0</v>
      </c>
      <c r="AQ43" s="192">
        <f>ไฟฟ้า!AQ43+ประปา!AQ43+'โทรศัพท์ '!AQ43+'ไปรษณีย์ '!AQ43+'สื่อสาร '!AQ43</f>
        <v>0</v>
      </c>
      <c r="AR43" s="192">
        <f>ไฟฟ้า!AR43+ประปา!AR43+'โทรศัพท์ '!AR43+'ไปรษณีย์ '!AR43+'สื่อสาร '!AR43</f>
        <v>0</v>
      </c>
      <c r="AS43" s="192">
        <f>ไฟฟ้า!AS43+ประปา!AS43+'โทรศัพท์ '!AS43+'ไปรษณีย์ '!AS43+'สื่อสาร '!AS43</f>
        <v>0</v>
      </c>
      <c r="AT43" s="192">
        <f>ไฟฟ้า!AT43+ประปา!AT43+'โทรศัพท์ '!AT43+'ไปรษณีย์ '!AT43+'สื่อสาร '!AT43</f>
        <v>0</v>
      </c>
      <c r="AU43" s="192">
        <f>ไฟฟ้า!AU43+ประปา!AU43+'โทรศัพท์ '!AU43+'ไปรษณีย์ '!AU43+'สื่อสาร '!AU43</f>
        <v>0</v>
      </c>
    </row>
    <row r="44" spans="1:47" x14ac:dyDescent="0.25">
      <c r="A44" s="16" t="s">
        <v>179</v>
      </c>
      <c r="B44" s="16" t="s">
        <v>62</v>
      </c>
      <c r="C44" s="16" t="s">
        <v>45</v>
      </c>
      <c r="D44" s="192">
        <f>ไฟฟ้า!D44+ประปา!D44+'โทรศัพท์ '!D44+'ไปรษณีย์ '!D44+'สื่อสาร '!D44</f>
        <v>0</v>
      </c>
      <c r="E44" s="192">
        <f>ไฟฟ้า!E44+ประปา!E44+'โทรศัพท์ '!E44+'ไปรษณีย์ '!E44+'สื่อสาร '!E44</f>
        <v>0</v>
      </c>
      <c r="F44" s="192">
        <f>ไฟฟ้า!F44+ประปา!F44+'โทรศัพท์ '!F44+'ไปรษณีย์ '!F44+'สื่อสาร '!F44</f>
        <v>0</v>
      </c>
      <c r="G44" s="192">
        <f>ไฟฟ้า!G44+ประปา!G44+'โทรศัพท์ '!G44+'ไปรษณีย์ '!G44+'สื่อสาร '!G44</f>
        <v>0</v>
      </c>
      <c r="H44" s="192">
        <f>ไฟฟ้า!H44+ประปา!H44+'โทรศัพท์ '!H44+'ไปรษณีย์ '!H44+'สื่อสาร '!H44</f>
        <v>0</v>
      </c>
      <c r="I44" s="192">
        <f>ไฟฟ้า!I44+ประปา!I44+'โทรศัพท์ '!I44+'ไปรษณีย์ '!I44+'สื่อสาร '!I44</f>
        <v>0</v>
      </c>
      <c r="J44" s="192">
        <f>ไฟฟ้า!J44+ประปา!J44+'โทรศัพท์ '!J44+'ไปรษณีย์ '!J44+'สื่อสาร '!J44</f>
        <v>0</v>
      </c>
      <c r="K44" s="192">
        <f>ไฟฟ้า!K44+ประปา!K44+'โทรศัพท์ '!K44+'ไปรษณีย์ '!K44+'สื่อสาร '!K44</f>
        <v>0</v>
      </c>
      <c r="L44" s="192">
        <f>ไฟฟ้า!L44+ประปา!L44+'โทรศัพท์ '!L44+'ไปรษณีย์ '!L44+'สื่อสาร '!L44</f>
        <v>0</v>
      </c>
      <c r="M44" s="192">
        <f>ไฟฟ้า!M44+ประปา!M44+'โทรศัพท์ '!M44+'ไปรษณีย์ '!M44+'สื่อสาร '!M44</f>
        <v>0</v>
      </c>
      <c r="N44" s="192">
        <f>ไฟฟ้า!N44+ประปา!N44+'โทรศัพท์ '!N44+'ไปรษณีย์ '!N44+'สื่อสาร '!N44</f>
        <v>0</v>
      </c>
      <c r="O44" s="192">
        <f>ไฟฟ้า!O44+ประปา!O44+'โทรศัพท์ '!O44+'ไปรษณีย์ '!O44+'สื่อสาร '!O44</f>
        <v>0</v>
      </c>
      <c r="P44" s="192">
        <f>ไฟฟ้า!P44+ประปา!P44+'โทรศัพท์ '!P44+'ไปรษณีย์ '!P44+'สื่อสาร '!P44</f>
        <v>0</v>
      </c>
      <c r="Q44" s="192">
        <f>ไฟฟ้า!Q44+ประปา!Q44+'โทรศัพท์ '!Q44+'ไปรษณีย์ '!Q44+'สื่อสาร '!Q44</f>
        <v>0</v>
      </c>
      <c r="R44" s="192">
        <f>ไฟฟ้า!R44+ประปา!R44+'โทรศัพท์ '!R44+'ไปรษณีย์ '!R44+'สื่อสาร '!R44</f>
        <v>0</v>
      </c>
      <c r="S44" s="192">
        <f>ไฟฟ้า!S44+ประปา!S44+'โทรศัพท์ '!S44+'ไปรษณีย์ '!S44+'สื่อสาร '!S44</f>
        <v>0</v>
      </c>
      <c r="T44" s="192">
        <f>ไฟฟ้า!T44+ประปา!T44+'โทรศัพท์ '!T44+'ไปรษณีย์ '!T44+'สื่อสาร '!T44</f>
        <v>0</v>
      </c>
      <c r="U44" s="192">
        <f>ไฟฟ้า!U44+ประปา!U44+'โทรศัพท์ '!U44+'ไปรษณีย์ '!U44+'สื่อสาร '!U44</f>
        <v>0</v>
      </c>
      <c r="V44" s="192">
        <f>ไฟฟ้า!V44+ประปา!V44+'โทรศัพท์ '!V44+'ไปรษณีย์ '!V44+'สื่อสาร '!V44</f>
        <v>0</v>
      </c>
      <c r="W44" s="192">
        <f>ไฟฟ้า!W44+ประปา!W44+'โทรศัพท์ '!W44+'ไปรษณีย์ '!W44+'สื่อสาร '!W44</f>
        <v>0</v>
      </c>
      <c r="X44" s="192">
        <f>ไฟฟ้า!X44+ประปา!X44+'โทรศัพท์ '!X44+'ไปรษณีย์ '!X44+'สื่อสาร '!X44</f>
        <v>0</v>
      </c>
      <c r="Y44" s="192">
        <f>ไฟฟ้า!Y44+ประปา!Y44+'โทรศัพท์ '!Y44+'ไปรษณีย์ '!Y44+'สื่อสาร '!Y44</f>
        <v>0</v>
      </c>
      <c r="Z44" s="192">
        <f>ไฟฟ้า!Z44+ประปา!Z44+'โทรศัพท์ '!Z44+'ไปรษณีย์ '!Z44+'สื่อสาร '!Z44</f>
        <v>0</v>
      </c>
      <c r="AA44" s="192">
        <f>ไฟฟ้า!AA44+ประปา!AA44+'โทรศัพท์ '!AA44+'ไปรษณีย์ '!AA44+'สื่อสาร '!AA44</f>
        <v>0</v>
      </c>
      <c r="AB44" s="192">
        <f>ไฟฟ้า!AB44+ประปา!AB44+'โทรศัพท์ '!AB44+'ไปรษณีย์ '!AB44+'สื่อสาร '!AB44</f>
        <v>0</v>
      </c>
      <c r="AC44" s="192">
        <f>ไฟฟ้า!AC44+ประปา!AC44+'โทรศัพท์ '!AC44+'ไปรษณีย์ '!AC44+'สื่อสาร '!AC44</f>
        <v>0</v>
      </c>
      <c r="AD44" s="192">
        <f>ไฟฟ้า!AD44+ประปา!AD44+'โทรศัพท์ '!AD44+'ไปรษณีย์ '!AD44+'สื่อสาร '!AD44</f>
        <v>0</v>
      </c>
      <c r="AE44" s="192">
        <f>ไฟฟ้า!AE44+ประปา!AE44+'โทรศัพท์ '!AE44+'ไปรษณีย์ '!AE44+'สื่อสาร '!AE44</f>
        <v>0</v>
      </c>
      <c r="AF44" s="192">
        <f>ไฟฟ้า!AF44+ประปา!AF44+'โทรศัพท์ '!AF44+'ไปรษณีย์ '!AF44+'สื่อสาร '!AF44</f>
        <v>0</v>
      </c>
      <c r="AG44" s="192">
        <f>ไฟฟ้า!AG44+ประปา!AG44+'โทรศัพท์ '!AG44+'ไปรษณีย์ '!AG44+'สื่อสาร '!AG44</f>
        <v>0</v>
      </c>
      <c r="AH44" s="192">
        <f>ไฟฟ้า!AH44+ประปา!AH44+'โทรศัพท์ '!AH44+'ไปรษณีย์ '!AH44+'สื่อสาร '!AH44</f>
        <v>0</v>
      </c>
      <c r="AI44" s="192">
        <f>ไฟฟ้า!AI44+ประปา!AI44+'โทรศัพท์ '!AI44+'ไปรษณีย์ '!AI44+'สื่อสาร '!AI44</f>
        <v>0</v>
      </c>
      <c r="AJ44" s="192">
        <f>ไฟฟ้า!AJ44+ประปา!AJ44+'โทรศัพท์ '!AJ44+'ไปรษณีย์ '!AJ44+'สื่อสาร '!AJ44</f>
        <v>0</v>
      </c>
      <c r="AK44" s="192">
        <f>ไฟฟ้า!AK44+ประปา!AK44+'โทรศัพท์ '!AK44+'ไปรษณีย์ '!AK44+'สื่อสาร '!AK44</f>
        <v>0</v>
      </c>
      <c r="AL44" s="192">
        <f>ไฟฟ้า!AL44+ประปา!AL44+'โทรศัพท์ '!AL44+'ไปรษณีย์ '!AL44+'สื่อสาร '!AL44</f>
        <v>0</v>
      </c>
      <c r="AM44" s="192">
        <f>ไฟฟ้า!AM44+ประปา!AM44+'โทรศัพท์ '!AM44+'ไปรษณีย์ '!AM44+'สื่อสาร '!AM44</f>
        <v>0</v>
      </c>
      <c r="AN44" s="192">
        <f>ไฟฟ้า!AN44+ประปา!AN44+'โทรศัพท์ '!AN44+'ไปรษณีย์ '!AN44+'สื่อสาร '!AN44</f>
        <v>0</v>
      </c>
      <c r="AO44" s="192">
        <f>ไฟฟ้า!AO44+ประปา!AO44+'โทรศัพท์ '!AO44+'ไปรษณีย์ '!AO44+'สื่อสาร '!AO44</f>
        <v>0</v>
      </c>
      <c r="AP44" s="192">
        <f>ไฟฟ้า!AP44+ประปา!AP44+'โทรศัพท์ '!AP44+'ไปรษณีย์ '!AP44+'สื่อสาร '!AP44</f>
        <v>0</v>
      </c>
      <c r="AQ44" s="192">
        <f>ไฟฟ้า!AQ44+ประปา!AQ44+'โทรศัพท์ '!AQ44+'ไปรษณีย์ '!AQ44+'สื่อสาร '!AQ44</f>
        <v>0</v>
      </c>
      <c r="AR44" s="192">
        <f>ไฟฟ้า!AR44+ประปา!AR44+'โทรศัพท์ '!AR44+'ไปรษณีย์ '!AR44+'สื่อสาร '!AR44</f>
        <v>0</v>
      </c>
      <c r="AS44" s="192">
        <f>ไฟฟ้า!AS44+ประปา!AS44+'โทรศัพท์ '!AS44+'ไปรษณีย์ '!AS44+'สื่อสาร '!AS44</f>
        <v>0</v>
      </c>
      <c r="AT44" s="192">
        <f>ไฟฟ้า!AT44+ประปา!AT44+'โทรศัพท์ '!AT44+'ไปรษณีย์ '!AT44+'สื่อสาร '!AT44</f>
        <v>0</v>
      </c>
      <c r="AU44" s="192">
        <f>ไฟฟ้า!AU44+ประปา!AU44+'โทรศัพท์ '!AU44+'ไปรษณีย์ '!AU44+'สื่อสาร '!AU44</f>
        <v>0</v>
      </c>
    </row>
    <row r="45" spans="1:47" x14ac:dyDescent="0.25">
      <c r="A45" s="16" t="s">
        <v>180</v>
      </c>
      <c r="B45" s="16" t="s">
        <v>73</v>
      </c>
      <c r="C45" s="16" t="s">
        <v>51</v>
      </c>
      <c r="D45" s="192">
        <f>ไฟฟ้า!D45+ประปา!D45+'โทรศัพท์ '!D45+'ไปรษณีย์ '!D45+'สื่อสาร '!D45</f>
        <v>0</v>
      </c>
      <c r="E45" s="192">
        <f>ไฟฟ้า!E45+ประปา!E45+'โทรศัพท์ '!E45+'ไปรษณีย์ '!E45+'สื่อสาร '!E45</f>
        <v>0</v>
      </c>
      <c r="F45" s="192">
        <f>ไฟฟ้า!F45+ประปา!F45+'โทรศัพท์ '!F45+'ไปรษณีย์ '!F45+'สื่อสาร '!F45</f>
        <v>0</v>
      </c>
      <c r="G45" s="192">
        <f>ไฟฟ้า!G45+ประปา!G45+'โทรศัพท์ '!G45+'ไปรษณีย์ '!G45+'สื่อสาร '!G45</f>
        <v>0</v>
      </c>
      <c r="H45" s="192">
        <f>ไฟฟ้า!H45+ประปา!H45+'โทรศัพท์ '!H45+'ไปรษณีย์ '!H45+'สื่อสาร '!H45</f>
        <v>0</v>
      </c>
      <c r="I45" s="192">
        <f>ไฟฟ้า!I45+ประปา!I45+'โทรศัพท์ '!I45+'ไปรษณีย์ '!I45+'สื่อสาร '!I45</f>
        <v>0</v>
      </c>
      <c r="J45" s="192">
        <f>ไฟฟ้า!J45+ประปา!J45+'โทรศัพท์ '!J45+'ไปรษณีย์ '!J45+'สื่อสาร '!J45</f>
        <v>0</v>
      </c>
      <c r="K45" s="192">
        <f>ไฟฟ้า!K45+ประปา!K45+'โทรศัพท์ '!K45+'ไปรษณีย์ '!K45+'สื่อสาร '!K45</f>
        <v>0</v>
      </c>
      <c r="L45" s="192">
        <f>ไฟฟ้า!L45+ประปา!L45+'โทรศัพท์ '!L45+'ไปรษณีย์ '!L45+'สื่อสาร '!L45</f>
        <v>0</v>
      </c>
      <c r="M45" s="192">
        <f>ไฟฟ้า!M45+ประปา!M45+'โทรศัพท์ '!M45+'ไปรษณีย์ '!M45+'สื่อสาร '!M45</f>
        <v>0</v>
      </c>
      <c r="N45" s="192">
        <f>ไฟฟ้า!N45+ประปา!N45+'โทรศัพท์ '!N45+'ไปรษณีย์ '!N45+'สื่อสาร '!N45</f>
        <v>0</v>
      </c>
      <c r="O45" s="192">
        <f>ไฟฟ้า!O45+ประปา!O45+'โทรศัพท์ '!O45+'ไปรษณีย์ '!O45+'สื่อสาร '!O45</f>
        <v>0</v>
      </c>
      <c r="P45" s="192">
        <f>ไฟฟ้า!P45+ประปา!P45+'โทรศัพท์ '!P45+'ไปรษณีย์ '!P45+'สื่อสาร '!P45</f>
        <v>0</v>
      </c>
      <c r="Q45" s="192">
        <f>ไฟฟ้า!Q45+ประปา!Q45+'โทรศัพท์ '!Q45+'ไปรษณีย์ '!Q45+'สื่อสาร '!Q45</f>
        <v>0</v>
      </c>
      <c r="R45" s="192">
        <f>ไฟฟ้า!R45+ประปา!R45+'โทรศัพท์ '!R45+'ไปรษณีย์ '!R45+'สื่อสาร '!R45</f>
        <v>0</v>
      </c>
      <c r="S45" s="192">
        <f>ไฟฟ้า!S45+ประปา!S45+'โทรศัพท์ '!S45+'ไปรษณีย์ '!S45+'สื่อสาร '!S45</f>
        <v>0</v>
      </c>
      <c r="T45" s="192">
        <f>ไฟฟ้า!T45+ประปา!T45+'โทรศัพท์ '!T45+'ไปรษณีย์ '!T45+'สื่อสาร '!T45</f>
        <v>0</v>
      </c>
      <c r="U45" s="192">
        <f>ไฟฟ้า!U45+ประปา!U45+'โทรศัพท์ '!U45+'ไปรษณีย์ '!U45+'สื่อสาร '!U45</f>
        <v>0</v>
      </c>
      <c r="V45" s="192">
        <f>ไฟฟ้า!V45+ประปา!V45+'โทรศัพท์ '!V45+'ไปรษณีย์ '!V45+'สื่อสาร '!V45</f>
        <v>0</v>
      </c>
      <c r="W45" s="192">
        <f>ไฟฟ้า!W45+ประปา!W45+'โทรศัพท์ '!W45+'ไปรษณีย์ '!W45+'สื่อสาร '!W45</f>
        <v>0</v>
      </c>
      <c r="X45" s="192">
        <f>ไฟฟ้า!X45+ประปา!X45+'โทรศัพท์ '!X45+'ไปรษณีย์ '!X45+'สื่อสาร '!X45</f>
        <v>0</v>
      </c>
      <c r="Y45" s="192">
        <f>ไฟฟ้า!Y45+ประปา!Y45+'โทรศัพท์ '!Y45+'ไปรษณีย์ '!Y45+'สื่อสาร '!Y45</f>
        <v>0</v>
      </c>
      <c r="Z45" s="192">
        <f>ไฟฟ้า!Z45+ประปา!Z45+'โทรศัพท์ '!Z45+'ไปรษณีย์ '!Z45+'สื่อสาร '!Z45</f>
        <v>0</v>
      </c>
      <c r="AA45" s="192">
        <f>ไฟฟ้า!AA45+ประปา!AA45+'โทรศัพท์ '!AA45+'ไปรษณีย์ '!AA45+'สื่อสาร '!AA45</f>
        <v>0</v>
      </c>
      <c r="AB45" s="192">
        <f>ไฟฟ้า!AB45+ประปา!AB45+'โทรศัพท์ '!AB45+'ไปรษณีย์ '!AB45+'สื่อสาร '!AB45</f>
        <v>0</v>
      </c>
      <c r="AC45" s="192">
        <f>ไฟฟ้า!AC45+ประปา!AC45+'โทรศัพท์ '!AC45+'ไปรษณีย์ '!AC45+'สื่อสาร '!AC45</f>
        <v>0</v>
      </c>
      <c r="AD45" s="192">
        <f>ไฟฟ้า!AD45+ประปา!AD45+'โทรศัพท์ '!AD45+'ไปรษณีย์ '!AD45+'สื่อสาร '!AD45</f>
        <v>0</v>
      </c>
      <c r="AE45" s="192">
        <f>ไฟฟ้า!AE45+ประปา!AE45+'โทรศัพท์ '!AE45+'ไปรษณีย์ '!AE45+'สื่อสาร '!AE45</f>
        <v>0</v>
      </c>
      <c r="AF45" s="192">
        <f>ไฟฟ้า!AF45+ประปา!AF45+'โทรศัพท์ '!AF45+'ไปรษณีย์ '!AF45+'สื่อสาร '!AF45</f>
        <v>0</v>
      </c>
      <c r="AG45" s="192">
        <f>ไฟฟ้า!AG45+ประปา!AG45+'โทรศัพท์ '!AG45+'ไปรษณีย์ '!AG45+'สื่อสาร '!AG45</f>
        <v>0</v>
      </c>
      <c r="AH45" s="192">
        <f>ไฟฟ้า!AH45+ประปา!AH45+'โทรศัพท์ '!AH45+'ไปรษณีย์ '!AH45+'สื่อสาร '!AH45</f>
        <v>0</v>
      </c>
      <c r="AI45" s="192">
        <f>ไฟฟ้า!AI45+ประปา!AI45+'โทรศัพท์ '!AI45+'ไปรษณีย์ '!AI45+'สื่อสาร '!AI45</f>
        <v>0</v>
      </c>
      <c r="AJ45" s="192">
        <f>ไฟฟ้า!AJ45+ประปา!AJ45+'โทรศัพท์ '!AJ45+'ไปรษณีย์ '!AJ45+'สื่อสาร '!AJ45</f>
        <v>0</v>
      </c>
      <c r="AK45" s="192">
        <f>ไฟฟ้า!AK45+ประปา!AK45+'โทรศัพท์ '!AK45+'ไปรษณีย์ '!AK45+'สื่อสาร '!AK45</f>
        <v>0</v>
      </c>
      <c r="AL45" s="192">
        <f>ไฟฟ้า!AL45+ประปา!AL45+'โทรศัพท์ '!AL45+'ไปรษณีย์ '!AL45+'สื่อสาร '!AL45</f>
        <v>0</v>
      </c>
      <c r="AM45" s="192">
        <f>ไฟฟ้า!AM45+ประปา!AM45+'โทรศัพท์ '!AM45+'ไปรษณีย์ '!AM45+'สื่อสาร '!AM45</f>
        <v>0</v>
      </c>
      <c r="AN45" s="192">
        <f>ไฟฟ้า!AN45+ประปา!AN45+'โทรศัพท์ '!AN45+'ไปรษณีย์ '!AN45+'สื่อสาร '!AN45</f>
        <v>0</v>
      </c>
      <c r="AO45" s="192">
        <f>ไฟฟ้า!AO45+ประปา!AO45+'โทรศัพท์ '!AO45+'ไปรษณีย์ '!AO45+'สื่อสาร '!AO45</f>
        <v>0</v>
      </c>
      <c r="AP45" s="192">
        <f>ไฟฟ้า!AP45+ประปา!AP45+'โทรศัพท์ '!AP45+'ไปรษณีย์ '!AP45+'สื่อสาร '!AP45</f>
        <v>0</v>
      </c>
      <c r="AQ45" s="192">
        <f>ไฟฟ้า!AQ45+ประปา!AQ45+'โทรศัพท์ '!AQ45+'ไปรษณีย์ '!AQ45+'สื่อสาร '!AQ45</f>
        <v>0</v>
      </c>
      <c r="AR45" s="192">
        <f>ไฟฟ้า!AR45+ประปา!AR45+'โทรศัพท์ '!AR45+'ไปรษณีย์ '!AR45+'สื่อสาร '!AR45</f>
        <v>0</v>
      </c>
      <c r="AS45" s="192">
        <f>ไฟฟ้า!AS45+ประปา!AS45+'โทรศัพท์ '!AS45+'ไปรษณีย์ '!AS45+'สื่อสาร '!AS45</f>
        <v>0</v>
      </c>
      <c r="AT45" s="192">
        <f>ไฟฟ้า!AT45+ประปา!AT45+'โทรศัพท์ '!AT45+'ไปรษณีย์ '!AT45+'สื่อสาร '!AT45</f>
        <v>0</v>
      </c>
      <c r="AU45" s="192">
        <f>ไฟฟ้า!AU45+ประปา!AU45+'โทรศัพท์ '!AU45+'ไปรษณีย์ '!AU45+'สื่อสาร '!AU45</f>
        <v>0</v>
      </c>
    </row>
    <row r="46" spans="1:47" x14ac:dyDescent="0.25">
      <c r="A46" s="16" t="s">
        <v>181</v>
      </c>
      <c r="B46" s="16" t="s">
        <v>63</v>
      </c>
      <c r="C46" s="16" t="s">
        <v>43</v>
      </c>
      <c r="D46" s="192">
        <f>ไฟฟ้า!D46+ประปา!D46+'โทรศัพท์ '!D46+'ไปรษณีย์ '!D46+'สื่อสาร '!D46</f>
        <v>0</v>
      </c>
      <c r="E46" s="192">
        <f>ไฟฟ้า!E46+ประปา!E46+'โทรศัพท์ '!E46+'ไปรษณีย์ '!E46+'สื่อสาร '!E46</f>
        <v>0</v>
      </c>
      <c r="F46" s="192">
        <f>ไฟฟ้า!F46+ประปา!F46+'โทรศัพท์ '!F46+'ไปรษณีย์ '!F46+'สื่อสาร '!F46</f>
        <v>0</v>
      </c>
      <c r="G46" s="192">
        <f>ไฟฟ้า!G46+ประปา!G46+'โทรศัพท์ '!G46+'ไปรษณีย์ '!G46+'สื่อสาร '!G46</f>
        <v>0</v>
      </c>
      <c r="H46" s="192">
        <f>ไฟฟ้า!H46+ประปา!H46+'โทรศัพท์ '!H46+'ไปรษณีย์ '!H46+'สื่อสาร '!H46</f>
        <v>0</v>
      </c>
      <c r="I46" s="192">
        <f>ไฟฟ้า!I46+ประปา!I46+'โทรศัพท์ '!I46+'ไปรษณีย์ '!I46+'สื่อสาร '!I46</f>
        <v>0</v>
      </c>
      <c r="J46" s="192">
        <f>ไฟฟ้า!J46+ประปา!J46+'โทรศัพท์ '!J46+'ไปรษณีย์ '!J46+'สื่อสาร '!J46</f>
        <v>0</v>
      </c>
      <c r="K46" s="192">
        <f>ไฟฟ้า!K46+ประปา!K46+'โทรศัพท์ '!K46+'ไปรษณีย์ '!K46+'สื่อสาร '!K46</f>
        <v>0</v>
      </c>
      <c r="L46" s="192">
        <f>ไฟฟ้า!L46+ประปา!L46+'โทรศัพท์ '!L46+'ไปรษณีย์ '!L46+'สื่อสาร '!L46</f>
        <v>0</v>
      </c>
      <c r="M46" s="192">
        <f>ไฟฟ้า!M46+ประปา!M46+'โทรศัพท์ '!M46+'ไปรษณีย์ '!M46+'สื่อสาร '!M46</f>
        <v>0</v>
      </c>
      <c r="N46" s="192">
        <f>ไฟฟ้า!N46+ประปา!N46+'โทรศัพท์ '!N46+'ไปรษณีย์ '!N46+'สื่อสาร '!N46</f>
        <v>0</v>
      </c>
      <c r="O46" s="192">
        <f>ไฟฟ้า!O46+ประปา!O46+'โทรศัพท์ '!O46+'ไปรษณีย์ '!O46+'สื่อสาร '!O46</f>
        <v>0</v>
      </c>
      <c r="P46" s="192">
        <f>ไฟฟ้า!P46+ประปา!P46+'โทรศัพท์ '!P46+'ไปรษณีย์ '!P46+'สื่อสาร '!P46</f>
        <v>0</v>
      </c>
      <c r="Q46" s="192">
        <f>ไฟฟ้า!Q46+ประปา!Q46+'โทรศัพท์ '!Q46+'ไปรษณีย์ '!Q46+'สื่อสาร '!Q46</f>
        <v>0</v>
      </c>
      <c r="R46" s="192">
        <f>ไฟฟ้า!R46+ประปา!R46+'โทรศัพท์ '!R46+'ไปรษณีย์ '!R46+'สื่อสาร '!R46</f>
        <v>0</v>
      </c>
      <c r="S46" s="192">
        <f>ไฟฟ้า!S46+ประปา!S46+'โทรศัพท์ '!S46+'ไปรษณีย์ '!S46+'สื่อสาร '!S46</f>
        <v>0</v>
      </c>
      <c r="T46" s="192">
        <f>ไฟฟ้า!T46+ประปา!T46+'โทรศัพท์ '!T46+'ไปรษณีย์ '!T46+'สื่อสาร '!T46</f>
        <v>0</v>
      </c>
      <c r="U46" s="192">
        <f>ไฟฟ้า!U46+ประปา!U46+'โทรศัพท์ '!U46+'ไปรษณีย์ '!U46+'สื่อสาร '!U46</f>
        <v>0</v>
      </c>
      <c r="V46" s="192">
        <f>ไฟฟ้า!V46+ประปา!V46+'โทรศัพท์ '!V46+'ไปรษณีย์ '!V46+'สื่อสาร '!V46</f>
        <v>0</v>
      </c>
      <c r="W46" s="192">
        <f>ไฟฟ้า!W46+ประปา!W46+'โทรศัพท์ '!W46+'ไปรษณีย์ '!W46+'สื่อสาร '!W46</f>
        <v>0</v>
      </c>
      <c r="X46" s="192">
        <f>ไฟฟ้า!X46+ประปา!X46+'โทรศัพท์ '!X46+'ไปรษณีย์ '!X46+'สื่อสาร '!X46</f>
        <v>0</v>
      </c>
      <c r="Y46" s="192">
        <f>ไฟฟ้า!Y46+ประปา!Y46+'โทรศัพท์ '!Y46+'ไปรษณีย์ '!Y46+'สื่อสาร '!Y46</f>
        <v>0</v>
      </c>
      <c r="Z46" s="192">
        <f>ไฟฟ้า!Z46+ประปา!Z46+'โทรศัพท์ '!Z46+'ไปรษณีย์ '!Z46+'สื่อสาร '!Z46</f>
        <v>0</v>
      </c>
      <c r="AA46" s="192">
        <f>ไฟฟ้า!AA46+ประปา!AA46+'โทรศัพท์ '!AA46+'ไปรษณีย์ '!AA46+'สื่อสาร '!AA46</f>
        <v>0</v>
      </c>
      <c r="AB46" s="192">
        <f>ไฟฟ้า!AB46+ประปา!AB46+'โทรศัพท์ '!AB46+'ไปรษณีย์ '!AB46+'สื่อสาร '!AB46</f>
        <v>0</v>
      </c>
      <c r="AC46" s="192">
        <f>ไฟฟ้า!AC46+ประปา!AC46+'โทรศัพท์ '!AC46+'ไปรษณีย์ '!AC46+'สื่อสาร '!AC46</f>
        <v>0</v>
      </c>
      <c r="AD46" s="192">
        <f>ไฟฟ้า!AD46+ประปา!AD46+'โทรศัพท์ '!AD46+'ไปรษณีย์ '!AD46+'สื่อสาร '!AD46</f>
        <v>0</v>
      </c>
      <c r="AE46" s="192">
        <f>ไฟฟ้า!AE46+ประปา!AE46+'โทรศัพท์ '!AE46+'ไปรษณีย์ '!AE46+'สื่อสาร '!AE46</f>
        <v>0</v>
      </c>
      <c r="AF46" s="192">
        <f>ไฟฟ้า!AF46+ประปา!AF46+'โทรศัพท์ '!AF46+'ไปรษณีย์ '!AF46+'สื่อสาร '!AF46</f>
        <v>0</v>
      </c>
      <c r="AG46" s="192">
        <f>ไฟฟ้า!AG46+ประปา!AG46+'โทรศัพท์ '!AG46+'ไปรษณีย์ '!AG46+'สื่อสาร '!AG46</f>
        <v>0</v>
      </c>
      <c r="AH46" s="192">
        <f>ไฟฟ้า!AH46+ประปา!AH46+'โทรศัพท์ '!AH46+'ไปรษณีย์ '!AH46+'สื่อสาร '!AH46</f>
        <v>0</v>
      </c>
      <c r="AI46" s="192">
        <f>ไฟฟ้า!AI46+ประปา!AI46+'โทรศัพท์ '!AI46+'ไปรษณีย์ '!AI46+'สื่อสาร '!AI46</f>
        <v>0</v>
      </c>
      <c r="AJ46" s="192">
        <f>ไฟฟ้า!AJ46+ประปา!AJ46+'โทรศัพท์ '!AJ46+'ไปรษณีย์ '!AJ46+'สื่อสาร '!AJ46</f>
        <v>0</v>
      </c>
      <c r="AK46" s="192">
        <f>ไฟฟ้า!AK46+ประปา!AK46+'โทรศัพท์ '!AK46+'ไปรษณีย์ '!AK46+'สื่อสาร '!AK46</f>
        <v>0</v>
      </c>
      <c r="AL46" s="192">
        <f>ไฟฟ้า!AL46+ประปา!AL46+'โทรศัพท์ '!AL46+'ไปรษณีย์ '!AL46+'สื่อสาร '!AL46</f>
        <v>0</v>
      </c>
      <c r="AM46" s="192">
        <f>ไฟฟ้า!AM46+ประปา!AM46+'โทรศัพท์ '!AM46+'ไปรษณีย์ '!AM46+'สื่อสาร '!AM46</f>
        <v>0</v>
      </c>
      <c r="AN46" s="192">
        <f>ไฟฟ้า!AN46+ประปา!AN46+'โทรศัพท์ '!AN46+'ไปรษณีย์ '!AN46+'สื่อสาร '!AN46</f>
        <v>0</v>
      </c>
      <c r="AO46" s="192">
        <f>ไฟฟ้า!AO46+ประปา!AO46+'โทรศัพท์ '!AO46+'ไปรษณีย์ '!AO46+'สื่อสาร '!AO46</f>
        <v>0</v>
      </c>
      <c r="AP46" s="192">
        <f>ไฟฟ้า!AP46+ประปา!AP46+'โทรศัพท์ '!AP46+'ไปรษณีย์ '!AP46+'สื่อสาร '!AP46</f>
        <v>0</v>
      </c>
      <c r="AQ46" s="192">
        <f>ไฟฟ้า!AQ46+ประปา!AQ46+'โทรศัพท์ '!AQ46+'ไปรษณีย์ '!AQ46+'สื่อสาร '!AQ46</f>
        <v>0</v>
      </c>
      <c r="AR46" s="192">
        <f>ไฟฟ้า!AR46+ประปา!AR46+'โทรศัพท์ '!AR46+'ไปรษณีย์ '!AR46+'สื่อสาร '!AR46</f>
        <v>0</v>
      </c>
      <c r="AS46" s="192">
        <f>ไฟฟ้า!AS46+ประปา!AS46+'โทรศัพท์ '!AS46+'ไปรษณีย์ '!AS46+'สื่อสาร '!AS46</f>
        <v>0</v>
      </c>
      <c r="AT46" s="192">
        <f>ไฟฟ้า!AT46+ประปา!AT46+'โทรศัพท์ '!AT46+'ไปรษณีย์ '!AT46+'สื่อสาร '!AT46</f>
        <v>0</v>
      </c>
      <c r="AU46" s="192">
        <f>ไฟฟ้า!AU46+ประปา!AU46+'โทรศัพท์ '!AU46+'ไปรษณีย์ '!AU46+'สื่อสาร '!AU46</f>
        <v>0</v>
      </c>
    </row>
    <row r="47" spans="1:47" x14ac:dyDescent="0.25">
      <c r="A47" s="17" t="s">
        <v>182</v>
      </c>
      <c r="B47" s="17" t="s">
        <v>85</v>
      </c>
      <c r="C47" s="17" t="s">
        <v>54</v>
      </c>
      <c r="D47" s="192">
        <f>ไฟฟ้า!D47+ประปา!D47+'โทรศัพท์ '!D47+'ไปรษณีย์ '!D47+'สื่อสาร '!D47</f>
        <v>0</v>
      </c>
      <c r="E47" s="192">
        <f>ไฟฟ้า!E47+ประปา!E47+'โทรศัพท์ '!E47+'ไปรษณีย์ '!E47+'สื่อสาร '!E47</f>
        <v>0</v>
      </c>
      <c r="F47" s="192">
        <f>ไฟฟ้า!F47+ประปา!F47+'โทรศัพท์ '!F47+'ไปรษณีย์ '!F47+'สื่อสาร '!F47</f>
        <v>0</v>
      </c>
      <c r="G47" s="192">
        <f>ไฟฟ้า!G47+ประปา!G47+'โทรศัพท์ '!G47+'ไปรษณีย์ '!G47+'สื่อสาร '!G47</f>
        <v>0</v>
      </c>
      <c r="H47" s="192">
        <f>ไฟฟ้า!H47+ประปา!H47+'โทรศัพท์ '!H47+'ไปรษณีย์ '!H47+'สื่อสาร '!H47</f>
        <v>0</v>
      </c>
      <c r="I47" s="192">
        <f>ไฟฟ้า!I47+ประปา!I47+'โทรศัพท์ '!I47+'ไปรษณีย์ '!I47+'สื่อสาร '!I47</f>
        <v>0</v>
      </c>
      <c r="J47" s="192">
        <f>ไฟฟ้า!J47+ประปา!J47+'โทรศัพท์ '!J47+'ไปรษณีย์ '!J47+'สื่อสาร '!J47</f>
        <v>0</v>
      </c>
      <c r="K47" s="192">
        <f>ไฟฟ้า!K47+ประปา!K47+'โทรศัพท์ '!K47+'ไปรษณีย์ '!K47+'สื่อสาร '!K47</f>
        <v>0</v>
      </c>
      <c r="L47" s="192">
        <f>ไฟฟ้า!L47+ประปา!L47+'โทรศัพท์ '!L47+'ไปรษณีย์ '!L47+'สื่อสาร '!L47</f>
        <v>0</v>
      </c>
      <c r="M47" s="192">
        <f>ไฟฟ้า!M47+ประปา!M47+'โทรศัพท์ '!M47+'ไปรษณีย์ '!M47+'สื่อสาร '!M47</f>
        <v>0</v>
      </c>
      <c r="N47" s="192">
        <f>ไฟฟ้า!N47+ประปา!N47+'โทรศัพท์ '!N47+'ไปรษณีย์ '!N47+'สื่อสาร '!N47</f>
        <v>0</v>
      </c>
      <c r="O47" s="192">
        <f>ไฟฟ้า!O47+ประปา!O47+'โทรศัพท์ '!O47+'ไปรษณีย์ '!O47+'สื่อสาร '!O47</f>
        <v>0</v>
      </c>
      <c r="P47" s="192">
        <f>ไฟฟ้า!P47+ประปา!P47+'โทรศัพท์ '!P47+'ไปรษณีย์ '!P47+'สื่อสาร '!P47</f>
        <v>0</v>
      </c>
      <c r="Q47" s="192">
        <f>ไฟฟ้า!Q47+ประปา!Q47+'โทรศัพท์ '!Q47+'ไปรษณีย์ '!Q47+'สื่อสาร '!Q47</f>
        <v>0</v>
      </c>
      <c r="R47" s="192">
        <f>ไฟฟ้า!R47+ประปา!R47+'โทรศัพท์ '!R47+'ไปรษณีย์ '!R47+'สื่อสาร '!R47</f>
        <v>0</v>
      </c>
      <c r="S47" s="192">
        <f>ไฟฟ้า!S47+ประปา!S47+'โทรศัพท์ '!S47+'ไปรษณีย์ '!S47+'สื่อสาร '!S47</f>
        <v>0</v>
      </c>
      <c r="T47" s="192">
        <f>ไฟฟ้า!T47+ประปา!T47+'โทรศัพท์ '!T47+'ไปรษณีย์ '!T47+'สื่อสาร '!T47</f>
        <v>0</v>
      </c>
      <c r="U47" s="192">
        <f>ไฟฟ้า!U47+ประปา!U47+'โทรศัพท์ '!U47+'ไปรษณีย์ '!U47+'สื่อสาร '!U47</f>
        <v>0</v>
      </c>
      <c r="V47" s="192">
        <f>ไฟฟ้า!V47+ประปา!V47+'โทรศัพท์ '!V47+'ไปรษณีย์ '!V47+'สื่อสาร '!V47</f>
        <v>0</v>
      </c>
      <c r="W47" s="192">
        <f>ไฟฟ้า!W47+ประปา!W47+'โทรศัพท์ '!W47+'ไปรษณีย์ '!W47+'สื่อสาร '!W47</f>
        <v>0</v>
      </c>
      <c r="X47" s="192">
        <f>ไฟฟ้า!X47+ประปา!X47+'โทรศัพท์ '!X47+'ไปรษณีย์ '!X47+'สื่อสาร '!X47</f>
        <v>0</v>
      </c>
      <c r="Y47" s="192">
        <f>ไฟฟ้า!Y47+ประปา!Y47+'โทรศัพท์ '!Y47+'ไปรษณีย์ '!Y47+'สื่อสาร '!Y47</f>
        <v>0</v>
      </c>
      <c r="Z47" s="192">
        <f>ไฟฟ้า!Z47+ประปา!Z47+'โทรศัพท์ '!Z47+'ไปรษณีย์ '!Z47+'สื่อสาร '!Z47</f>
        <v>0</v>
      </c>
      <c r="AA47" s="192">
        <f>ไฟฟ้า!AA47+ประปา!AA47+'โทรศัพท์ '!AA47+'ไปรษณีย์ '!AA47+'สื่อสาร '!AA47</f>
        <v>0</v>
      </c>
      <c r="AB47" s="192">
        <f>ไฟฟ้า!AB47+ประปา!AB47+'โทรศัพท์ '!AB47+'ไปรษณีย์ '!AB47+'สื่อสาร '!AB47</f>
        <v>0</v>
      </c>
      <c r="AC47" s="192">
        <f>ไฟฟ้า!AC47+ประปา!AC47+'โทรศัพท์ '!AC47+'ไปรษณีย์ '!AC47+'สื่อสาร '!AC47</f>
        <v>0</v>
      </c>
      <c r="AD47" s="192">
        <f>ไฟฟ้า!AD47+ประปา!AD47+'โทรศัพท์ '!AD47+'ไปรษณีย์ '!AD47+'สื่อสาร '!AD47</f>
        <v>0</v>
      </c>
      <c r="AE47" s="192">
        <f>ไฟฟ้า!AE47+ประปา!AE47+'โทรศัพท์ '!AE47+'ไปรษณีย์ '!AE47+'สื่อสาร '!AE47</f>
        <v>0</v>
      </c>
      <c r="AF47" s="192">
        <f>ไฟฟ้า!AF47+ประปา!AF47+'โทรศัพท์ '!AF47+'ไปรษณีย์ '!AF47+'สื่อสาร '!AF47</f>
        <v>0</v>
      </c>
      <c r="AG47" s="192">
        <f>ไฟฟ้า!AG47+ประปา!AG47+'โทรศัพท์ '!AG47+'ไปรษณีย์ '!AG47+'สื่อสาร '!AG47</f>
        <v>0</v>
      </c>
      <c r="AH47" s="192">
        <f>ไฟฟ้า!AH47+ประปา!AH47+'โทรศัพท์ '!AH47+'ไปรษณีย์ '!AH47+'สื่อสาร '!AH47</f>
        <v>0</v>
      </c>
      <c r="AI47" s="192">
        <f>ไฟฟ้า!AI47+ประปา!AI47+'โทรศัพท์ '!AI47+'ไปรษณีย์ '!AI47+'สื่อสาร '!AI47</f>
        <v>0</v>
      </c>
      <c r="AJ47" s="192">
        <f>ไฟฟ้า!AJ47+ประปา!AJ47+'โทรศัพท์ '!AJ47+'ไปรษณีย์ '!AJ47+'สื่อสาร '!AJ47</f>
        <v>0</v>
      </c>
      <c r="AK47" s="192">
        <f>ไฟฟ้า!AK47+ประปา!AK47+'โทรศัพท์ '!AK47+'ไปรษณีย์ '!AK47+'สื่อสาร '!AK47</f>
        <v>0</v>
      </c>
      <c r="AL47" s="192">
        <f>ไฟฟ้า!AL47+ประปา!AL47+'โทรศัพท์ '!AL47+'ไปรษณีย์ '!AL47+'สื่อสาร '!AL47</f>
        <v>0</v>
      </c>
      <c r="AM47" s="192">
        <f>ไฟฟ้า!AM47+ประปา!AM47+'โทรศัพท์ '!AM47+'ไปรษณีย์ '!AM47+'สื่อสาร '!AM47</f>
        <v>0</v>
      </c>
      <c r="AN47" s="192">
        <f>ไฟฟ้า!AN47+ประปา!AN47+'โทรศัพท์ '!AN47+'ไปรษณีย์ '!AN47+'สื่อสาร '!AN47</f>
        <v>0</v>
      </c>
      <c r="AO47" s="192">
        <f>ไฟฟ้า!AO47+ประปา!AO47+'โทรศัพท์ '!AO47+'ไปรษณีย์ '!AO47+'สื่อสาร '!AO47</f>
        <v>0</v>
      </c>
      <c r="AP47" s="192">
        <f>ไฟฟ้า!AP47+ประปา!AP47+'โทรศัพท์ '!AP47+'ไปรษณีย์ '!AP47+'สื่อสาร '!AP47</f>
        <v>0</v>
      </c>
      <c r="AQ47" s="192">
        <f>ไฟฟ้า!AQ47+ประปา!AQ47+'โทรศัพท์ '!AQ47+'ไปรษณีย์ '!AQ47+'สื่อสาร '!AQ47</f>
        <v>0</v>
      </c>
      <c r="AR47" s="192">
        <f>ไฟฟ้า!AR47+ประปา!AR47+'โทรศัพท์ '!AR47+'ไปรษณีย์ '!AR47+'สื่อสาร '!AR47</f>
        <v>0</v>
      </c>
      <c r="AS47" s="192">
        <f>ไฟฟ้า!AS47+ประปา!AS47+'โทรศัพท์ '!AS47+'ไปรษณีย์ '!AS47+'สื่อสาร '!AS47</f>
        <v>0</v>
      </c>
      <c r="AT47" s="192">
        <f>ไฟฟ้า!AT47+ประปา!AT47+'โทรศัพท์ '!AT47+'ไปรษณีย์ '!AT47+'สื่อสาร '!AT47</f>
        <v>0</v>
      </c>
      <c r="AU47" s="192">
        <f>ไฟฟ้า!AU47+ประปา!AU47+'โทรศัพท์ '!AU47+'ไปรษณีย์ '!AU47+'สื่อสาร '!AU47</f>
        <v>0</v>
      </c>
    </row>
    <row r="48" spans="1:47" s="191" customFormat="1" ht="13.8" thickBot="1" x14ac:dyDescent="0.3">
      <c r="A48" s="274" t="s">
        <v>128</v>
      </c>
      <c r="B48" s="275"/>
      <c r="C48" s="276"/>
      <c r="D48" s="190">
        <f>ไฟฟ้า!D48+ประปา!D48+'โทรศัพท์ '!D48+'ไปรษณีย์ '!D48+'สื่อสาร '!D48</f>
        <v>0</v>
      </c>
      <c r="E48" s="190">
        <f>ไฟฟ้า!E48+ประปา!E48+'โทรศัพท์ '!E48+'ไปรษณีย์ '!E48+'สื่อสาร '!E48</f>
        <v>0</v>
      </c>
      <c r="F48" s="190">
        <f>ไฟฟ้า!F48+ประปา!F48+'โทรศัพท์ '!F48+'ไปรษณีย์ '!F48+'สื่อสาร '!F48</f>
        <v>0</v>
      </c>
      <c r="G48" s="190">
        <f>ไฟฟ้า!G48+ประปา!G48+'โทรศัพท์ '!G48+'ไปรษณีย์ '!G48+'สื่อสาร '!G48</f>
        <v>0</v>
      </c>
      <c r="H48" s="190">
        <f>ไฟฟ้า!H48+ประปา!H48+'โทรศัพท์ '!H48+'ไปรษณีย์ '!H48+'สื่อสาร '!H48</f>
        <v>0</v>
      </c>
      <c r="I48" s="190">
        <f>ไฟฟ้า!I48+ประปา!I48+'โทรศัพท์ '!I48+'ไปรษณีย์ '!I48+'สื่อสาร '!I48</f>
        <v>0</v>
      </c>
      <c r="J48" s="190">
        <f>ไฟฟ้า!J48+ประปา!J48+'โทรศัพท์ '!J48+'ไปรษณีย์ '!J48+'สื่อสาร '!J48</f>
        <v>0</v>
      </c>
      <c r="K48" s="190">
        <f>ไฟฟ้า!K48+ประปา!K48+'โทรศัพท์ '!K48+'ไปรษณีย์ '!K48+'สื่อสาร '!K48</f>
        <v>0</v>
      </c>
      <c r="L48" s="190">
        <f>ไฟฟ้า!L48+ประปา!L48+'โทรศัพท์ '!L48+'ไปรษณีย์ '!L48+'สื่อสาร '!L48</f>
        <v>0</v>
      </c>
      <c r="M48" s="190">
        <f>ไฟฟ้า!M48+ประปา!M48+'โทรศัพท์ '!M48+'ไปรษณีย์ '!M48+'สื่อสาร '!M48</f>
        <v>0</v>
      </c>
      <c r="N48" s="190">
        <f>ไฟฟ้า!N48+ประปา!N48+'โทรศัพท์ '!N48+'ไปรษณีย์ '!N48+'สื่อสาร '!N48</f>
        <v>0</v>
      </c>
      <c r="O48" s="190">
        <f>ไฟฟ้า!O48+ประปา!O48+'โทรศัพท์ '!O48+'ไปรษณีย์ '!O48+'สื่อสาร '!O48</f>
        <v>0</v>
      </c>
      <c r="P48" s="190">
        <f>ไฟฟ้า!P48+ประปา!P48+'โทรศัพท์ '!P48+'ไปรษณีย์ '!P48+'สื่อสาร '!P48</f>
        <v>0</v>
      </c>
      <c r="Q48" s="190">
        <f>ไฟฟ้า!Q48+ประปา!Q48+'โทรศัพท์ '!Q48+'ไปรษณีย์ '!Q48+'สื่อสาร '!Q48</f>
        <v>0</v>
      </c>
      <c r="R48" s="190">
        <f>ไฟฟ้า!R48+ประปา!R48+'โทรศัพท์ '!R48+'ไปรษณีย์ '!R48+'สื่อสาร '!R48</f>
        <v>0</v>
      </c>
      <c r="S48" s="190">
        <f>ไฟฟ้า!S48+ประปา!S48+'โทรศัพท์ '!S48+'ไปรษณีย์ '!S48+'สื่อสาร '!S48</f>
        <v>0</v>
      </c>
      <c r="T48" s="190">
        <f>ไฟฟ้า!T48+ประปา!T48+'โทรศัพท์ '!T48+'ไปรษณีย์ '!T48+'สื่อสาร '!T48</f>
        <v>0</v>
      </c>
      <c r="U48" s="190">
        <f>ไฟฟ้า!U48+ประปา!U48+'โทรศัพท์ '!U48+'ไปรษณีย์ '!U48+'สื่อสาร '!U48</f>
        <v>0</v>
      </c>
      <c r="V48" s="190">
        <f>ไฟฟ้า!V48+ประปา!V48+'โทรศัพท์ '!V48+'ไปรษณีย์ '!V48+'สื่อสาร '!V48</f>
        <v>0</v>
      </c>
      <c r="W48" s="190">
        <f>ไฟฟ้า!W48+ประปา!W48+'โทรศัพท์ '!W48+'ไปรษณีย์ '!W48+'สื่อสาร '!W48</f>
        <v>0</v>
      </c>
      <c r="X48" s="190">
        <f>ไฟฟ้า!X48+ประปา!X48+'โทรศัพท์ '!X48+'ไปรษณีย์ '!X48+'สื่อสาร '!X48</f>
        <v>0</v>
      </c>
      <c r="Y48" s="190">
        <f>ไฟฟ้า!Y48+ประปา!Y48+'โทรศัพท์ '!Y48+'ไปรษณีย์ '!Y48+'สื่อสาร '!Y48</f>
        <v>0</v>
      </c>
      <c r="Z48" s="190">
        <f>ไฟฟ้า!Z48+ประปา!Z48+'โทรศัพท์ '!Z48+'ไปรษณีย์ '!Z48+'สื่อสาร '!Z48</f>
        <v>0</v>
      </c>
      <c r="AA48" s="190">
        <f>ไฟฟ้า!AA48+ประปา!AA48+'โทรศัพท์ '!AA48+'ไปรษณีย์ '!AA48+'สื่อสาร '!AA48</f>
        <v>0</v>
      </c>
      <c r="AB48" s="190">
        <f>ไฟฟ้า!AB48+ประปา!AB48+'โทรศัพท์ '!AB48+'ไปรษณีย์ '!AB48+'สื่อสาร '!AB48</f>
        <v>0</v>
      </c>
      <c r="AC48" s="190">
        <f>ไฟฟ้า!AC48+ประปา!AC48+'โทรศัพท์ '!AC48+'ไปรษณีย์ '!AC48+'สื่อสาร '!AC48</f>
        <v>0</v>
      </c>
      <c r="AD48" s="190">
        <f>ไฟฟ้า!AD48+ประปา!AD48+'โทรศัพท์ '!AD48+'ไปรษณีย์ '!AD48+'สื่อสาร '!AD48</f>
        <v>0</v>
      </c>
      <c r="AE48" s="190">
        <f>ไฟฟ้า!AE48+ประปา!AE48+'โทรศัพท์ '!AE48+'ไปรษณีย์ '!AE48+'สื่อสาร '!AE48</f>
        <v>0</v>
      </c>
      <c r="AF48" s="190">
        <f>ไฟฟ้า!AF48+ประปา!AF48+'โทรศัพท์ '!AF48+'ไปรษณีย์ '!AF48+'สื่อสาร '!AF48</f>
        <v>0</v>
      </c>
      <c r="AG48" s="190">
        <f>ไฟฟ้า!AG48+ประปา!AG48+'โทรศัพท์ '!AG48+'ไปรษณีย์ '!AG48+'สื่อสาร '!AG48</f>
        <v>0</v>
      </c>
      <c r="AH48" s="190">
        <f>ไฟฟ้า!AH48+ประปา!AH48+'โทรศัพท์ '!AH48+'ไปรษณีย์ '!AH48+'สื่อสาร '!AH48</f>
        <v>0</v>
      </c>
      <c r="AI48" s="190">
        <f>ไฟฟ้า!AI48+ประปา!AI48+'โทรศัพท์ '!AI48+'ไปรษณีย์ '!AI48+'สื่อสาร '!AI48</f>
        <v>0</v>
      </c>
      <c r="AJ48" s="190">
        <f>ไฟฟ้า!AJ48+ประปา!AJ48+'โทรศัพท์ '!AJ48+'ไปรษณีย์ '!AJ48+'สื่อสาร '!AJ48</f>
        <v>0</v>
      </c>
      <c r="AK48" s="190">
        <f>ไฟฟ้า!AK48+ประปา!AK48+'โทรศัพท์ '!AK48+'ไปรษณีย์ '!AK48+'สื่อสาร '!AK48</f>
        <v>0</v>
      </c>
      <c r="AL48" s="190">
        <f>ไฟฟ้า!AL48+ประปา!AL48+'โทรศัพท์ '!AL48+'ไปรษณีย์ '!AL48+'สื่อสาร '!AL48</f>
        <v>0</v>
      </c>
      <c r="AM48" s="190">
        <f>ไฟฟ้า!AM48+ประปา!AM48+'โทรศัพท์ '!AM48+'ไปรษณีย์ '!AM48+'สื่อสาร '!AM48</f>
        <v>0</v>
      </c>
      <c r="AN48" s="190">
        <f>ไฟฟ้า!AN48+ประปา!AN48+'โทรศัพท์ '!AN48+'ไปรษณีย์ '!AN48+'สื่อสาร '!AN48</f>
        <v>0</v>
      </c>
      <c r="AO48" s="190">
        <f>ไฟฟ้า!AO48+ประปา!AO48+'โทรศัพท์ '!AO48+'ไปรษณีย์ '!AO48+'สื่อสาร '!AO48</f>
        <v>0</v>
      </c>
      <c r="AP48" s="190">
        <f>ไฟฟ้า!AP48+ประปา!AP48+'โทรศัพท์ '!AP48+'ไปรษณีย์ '!AP48+'สื่อสาร '!AP48</f>
        <v>0</v>
      </c>
      <c r="AQ48" s="190">
        <f>ไฟฟ้า!AQ48+ประปา!AQ48+'โทรศัพท์ '!AQ48+'ไปรษณีย์ '!AQ48+'สื่อสาร '!AQ48</f>
        <v>0</v>
      </c>
      <c r="AR48" s="190">
        <f>ไฟฟ้า!AR48+ประปา!AR48+'โทรศัพท์ '!AR48+'ไปรษณีย์ '!AR48+'สื่อสาร '!AR48</f>
        <v>0</v>
      </c>
      <c r="AS48" s="190">
        <f>ไฟฟ้า!AS48+ประปา!AS48+'โทรศัพท์ '!AS48+'ไปรษณีย์ '!AS48+'สื่อสาร '!AS48</f>
        <v>0</v>
      </c>
      <c r="AT48" s="190">
        <f>ไฟฟ้า!AT48+ประปา!AT48+'โทรศัพท์ '!AT48+'ไปรษณีย์ '!AT48+'สื่อสาร '!AT48</f>
        <v>0</v>
      </c>
      <c r="AU48" s="190">
        <f>ไฟฟ้า!AU48+ประปา!AU48+'โทรศัพท์ '!AU48+'ไปรษณีย์ '!AU48+'สื่อสาร '!AU48</f>
        <v>0</v>
      </c>
    </row>
    <row r="49" ht="13.8" thickTop="1" x14ac:dyDescent="0.25"/>
  </sheetData>
  <autoFilter ref="A8:AB48"/>
  <mergeCells count="37">
    <mergeCell ref="B3:C3"/>
    <mergeCell ref="A48:C48"/>
    <mergeCell ref="AC7:AD7"/>
    <mergeCell ref="AE7:AF7"/>
    <mergeCell ref="AG7:AH7"/>
    <mergeCell ref="AE6:AL6"/>
    <mergeCell ref="O5:AU5"/>
    <mergeCell ref="D6:E7"/>
    <mergeCell ref="AU6:AU8"/>
    <mergeCell ref="O7:P7"/>
    <mergeCell ref="Q7:R7"/>
    <mergeCell ref="S7:T7"/>
    <mergeCell ref="U7:V7"/>
    <mergeCell ref="W7:X7"/>
    <mergeCell ref="Y7:Z7"/>
    <mergeCell ref="AA7:AB7"/>
    <mergeCell ref="AQ7:AR7"/>
    <mergeCell ref="AS7:AT7"/>
    <mergeCell ref="AI7:AJ7"/>
    <mergeCell ref="AK7:AL7"/>
    <mergeCell ref="AM7:AN7"/>
    <mergeCell ref="AM6:AT6"/>
    <mergeCell ref="N6:N8"/>
    <mergeCell ref="O6:V6"/>
    <mergeCell ref="W6:AD6"/>
    <mergeCell ref="A5:A8"/>
    <mergeCell ref="B5:B8"/>
    <mergeCell ref="C5:C8"/>
    <mergeCell ref="D5:I5"/>
    <mergeCell ref="J5:J8"/>
    <mergeCell ref="K5:N5"/>
    <mergeCell ref="F6:G7"/>
    <mergeCell ref="H6:I7"/>
    <mergeCell ref="K6:K8"/>
    <mergeCell ref="L6:L8"/>
    <mergeCell ref="M6:M8"/>
    <mergeCell ref="AO7:AP7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1"/>
  <sheetViews>
    <sheetView zoomScale="85" zoomScaleNormal="8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2" sqref="C2:F2"/>
    </sheetView>
  </sheetViews>
  <sheetFormatPr defaultRowHeight="21" x14ac:dyDescent="0.6"/>
  <cols>
    <col min="1" max="1" width="43.69921875" style="1" customWidth="1"/>
    <col min="2" max="9" width="9.296875" style="22" customWidth="1"/>
    <col min="10" max="10" width="13.09765625" style="22" customWidth="1"/>
    <col min="11" max="11" width="13.296875" style="22" customWidth="1"/>
    <col min="12" max="14" width="11.3984375" style="22" customWidth="1"/>
    <col min="15" max="15" width="10.09765625" style="22" customWidth="1"/>
    <col min="16" max="260" width="9.09765625" style="1"/>
    <col min="261" max="261" width="10.69921875" style="1" customWidth="1"/>
    <col min="262" max="262" width="18.59765625" style="1" customWidth="1"/>
    <col min="263" max="263" width="18.69921875" style="1" customWidth="1"/>
    <col min="264" max="266" width="18.3984375" style="1" customWidth="1"/>
    <col min="267" max="267" width="18" style="1" customWidth="1"/>
    <col min="268" max="268" width="8.296875" style="1" customWidth="1"/>
    <col min="269" max="269" width="11.296875" style="1" customWidth="1"/>
    <col min="270" max="516" width="9.09765625" style="1"/>
    <col min="517" max="517" width="10.69921875" style="1" customWidth="1"/>
    <col min="518" max="518" width="18.59765625" style="1" customWidth="1"/>
    <col min="519" max="519" width="18.69921875" style="1" customWidth="1"/>
    <col min="520" max="522" width="18.3984375" style="1" customWidth="1"/>
    <col min="523" max="523" width="18" style="1" customWidth="1"/>
    <col min="524" max="524" width="8.296875" style="1" customWidth="1"/>
    <col min="525" max="525" width="11.296875" style="1" customWidth="1"/>
    <col min="526" max="772" width="9.09765625" style="1"/>
    <col min="773" max="773" width="10.69921875" style="1" customWidth="1"/>
    <col min="774" max="774" width="18.59765625" style="1" customWidth="1"/>
    <col min="775" max="775" width="18.69921875" style="1" customWidth="1"/>
    <col min="776" max="778" width="18.3984375" style="1" customWidth="1"/>
    <col min="779" max="779" width="18" style="1" customWidth="1"/>
    <col min="780" max="780" width="8.296875" style="1" customWidth="1"/>
    <col min="781" max="781" width="11.296875" style="1" customWidth="1"/>
    <col min="782" max="1028" width="9.09765625" style="1"/>
    <col min="1029" max="1029" width="10.69921875" style="1" customWidth="1"/>
    <col min="1030" max="1030" width="18.59765625" style="1" customWidth="1"/>
    <col min="1031" max="1031" width="18.69921875" style="1" customWidth="1"/>
    <col min="1032" max="1034" width="18.3984375" style="1" customWidth="1"/>
    <col min="1035" max="1035" width="18" style="1" customWidth="1"/>
    <col min="1036" max="1036" width="8.296875" style="1" customWidth="1"/>
    <col min="1037" max="1037" width="11.296875" style="1" customWidth="1"/>
    <col min="1038" max="1284" width="9.09765625" style="1"/>
    <col min="1285" max="1285" width="10.69921875" style="1" customWidth="1"/>
    <col min="1286" max="1286" width="18.59765625" style="1" customWidth="1"/>
    <col min="1287" max="1287" width="18.69921875" style="1" customWidth="1"/>
    <col min="1288" max="1290" width="18.3984375" style="1" customWidth="1"/>
    <col min="1291" max="1291" width="18" style="1" customWidth="1"/>
    <col min="1292" max="1292" width="8.296875" style="1" customWidth="1"/>
    <col min="1293" max="1293" width="11.296875" style="1" customWidth="1"/>
    <col min="1294" max="1540" width="9.09765625" style="1"/>
    <col min="1541" max="1541" width="10.69921875" style="1" customWidth="1"/>
    <col min="1542" max="1542" width="18.59765625" style="1" customWidth="1"/>
    <col min="1543" max="1543" width="18.69921875" style="1" customWidth="1"/>
    <col min="1544" max="1546" width="18.3984375" style="1" customWidth="1"/>
    <col min="1547" max="1547" width="18" style="1" customWidth="1"/>
    <col min="1548" max="1548" width="8.296875" style="1" customWidth="1"/>
    <col min="1549" max="1549" width="11.296875" style="1" customWidth="1"/>
    <col min="1550" max="1796" width="9.09765625" style="1"/>
    <col min="1797" max="1797" width="10.69921875" style="1" customWidth="1"/>
    <col min="1798" max="1798" width="18.59765625" style="1" customWidth="1"/>
    <col min="1799" max="1799" width="18.69921875" style="1" customWidth="1"/>
    <col min="1800" max="1802" width="18.3984375" style="1" customWidth="1"/>
    <col min="1803" max="1803" width="18" style="1" customWidth="1"/>
    <col min="1804" max="1804" width="8.296875" style="1" customWidth="1"/>
    <col min="1805" max="1805" width="11.296875" style="1" customWidth="1"/>
    <col min="1806" max="2052" width="9.09765625" style="1"/>
    <col min="2053" max="2053" width="10.69921875" style="1" customWidth="1"/>
    <col min="2054" max="2054" width="18.59765625" style="1" customWidth="1"/>
    <col min="2055" max="2055" width="18.69921875" style="1" customWidth="1"/>
    <col min="2056" max="2058" width="18.3984375" style="1" customWidth="1"/>
    <col min="2059" max="2059" width="18" style="1" customWidth="1"/>
    <col min="2060" max="2060" width="8.296875" style="1" customWidth="1"/>
    <col min="2061" max="2061" width="11.296875" style="1" customWidth="1"/>
    <col min="2062" max="2308" width="9.09765625" style="1"/>
    <col min="2309" max="2309" width="10.69921875" style="1" customWidth="1"/>
    <col min="2310" max="2310" width="18.59765625" style="1" customWidth="1"/>
    <col min="2311" max="2311" width="18.69921875" style="1" customWidth="1"/>
    <col min="2312" max="2314" width="18.3984375" style="1" customWidth="1"/>
    <col min="2315" max="2315" width="18" style="1" customWidth="1"/>
    <col min="2316" max="2316" width="8.296875" style="1" customWidth="1"/>
    <col min="2317" max="2317" width="11.296875" style="1" customWidth="1"/>
    <col min="2318" max="2564" width="9.09765625" style="1"/>
    <col min="2565" max="2565" width="10.69921875" style="1" customWidth="1"/>
    <col min="2566" max="2566" width="18.59765625" style="1" customWidth="1"/>
    <col min="2567" max="2567" width="18.69921875" style="1" customWidth="1"/>
    <col min="2568" max="2570" width="18.3984375" style="1" customWidth="1"/>
    <col min="2571" max="2571" width="18" style="1" customWidth="1"/>
    <col min="2572" max="2572" width="8.296875" style="1" customWidth="1"/>
    <col min="2573" max="2573" width="11.296875" style="1" customWidth="1"/>
    <col min="2574" max="2820" width="9.09765625" style="1"/>
    <col min="2821" max="2821" width="10.69921875" style="1" customWidth="1"/>
    <col min="2822" max="2822" width="18.59765625" style="1" customWidth="1"/>
    <col min="2823" max="2823" width="18.69921875" style="1" customWidth="1"/>
    <col min="2824" max="2826" width="18.3984375" style="1" customWidth="1"/>
    <col min="2827" max="2827" width="18" style="1" customWidth="1"/>
    <col min="2828" max="2828" width="8.296875" style="1" customWidth="1"/>
    <col min="2829" max="2829" width="11.296875" style="1" customWidth="1"/>
    <col min="2830" max="3076" width="9.09765625" style="1"/>
    <col min="3077" max="3077" width="10.69921875" style="1" customWidth="1"/>
    <col min="3078" max="3078" width="18.59765625" style="1" customWidth="1"/>
    <col min="3079" max="3079" width="18.69921875" style="1" customWidth="1"/>
    <col min="3080" max="3082" width="18.3984375" style="1" customWidth="1"/>
    <col min="3083" max="3083" width="18" style="1" customWidth="1"/>
    <col min="3084" max="3084" width="8.296875" style="1" customWidth="1"/>
    <col min="3085" max="3085" width="11.296875" style="1" customWidth="1"/>
    <col min="3086" max="3332" width="9.09765625" style="1"/>
    <col min="3333" max="3333" width="10.69921875" style="1" customWidth="1"/>
    <col min="3334" max="3334" width="18.59765625" style="1" customWidth="1"/>
    <col min="3335" max="3335" width="18.69921875" style="1" customWidth="1"/>
    <col min="3336" max="3338" width="18.3984375" style="1" customWidth="1"/>
    <col min="3339" max="3339" width="18" style="1" customWidth="1"/>
    <col min="3340" max="3340" width="8.296875" style="1" customWidth="1"/>
    <col min="3341" max="3341" width="11.296875" style="1" customWidth="1"/>
    <col min="3342" max="3588" width="9.09765625" style="1"/>
    <col min="3589" max="3589" width="10.69921875" style="1" customWidth="1"/>
    <col min="3590" max="3590" width="18.59765625" style="1" customWidth="1"/>
    <col min="3591" max="3591" width="18.69921875" style="1" customWidth="1"/>
    <col min="3592" max="3594" width="18.3984375" style="1" customWidth="1"/>
    <col min="3595" max="3595" width="18" style="1" customWidth="1"/>
    <col min="3596" max="3596" width="8.296875" style="1" customWidth="1"/>
    <col min="3597" max="3597" width="11.296875" style="1" customWidth="1"/>
    <col min="3598" max="3844" width="9.09765625" style="1"/>
    <col min="3845" max="3845" width="10.69921875" style="1" customWidth="1"/>
    <col min="3846" max="3846" width="18.59765625" style="1" customWidth="1"/>
    <col min="3847" max="3847" width="18.69921875" style="1" customWidth="1"/>
    <col min="3848" max="3850" width="18.3984375" style="1" customWidth="1"/>
    <col min="3851" max="3851" width="18" style="1" customWidth="1"/>
    <col min="3852" max="3852" width="8.296875" style="1" customWidth="1"/>
    <col min="3853" max="3853" width="11.296875" style="1" customWidth="1"/>
    <col min="3854" max="4100" width="9.09765625" style="1"/>
    <col min="4101" max="4101" width="10.69921875" style="1" customWidth="1"/>
    <col min="4102" max="4102" width="18.59765625" style="1" customWidth="1"/>
    <col min="4103" max="4103" width="18.69921875" style="1" customWidth="1"/>
    <col min="4104" max="4106" width="18.3984375" style="1" customWidth="1"/>
    <col min="4107" max="4107" width="18" style="1" customWidth="1"/>
    <col min="4108" max="4108" width="8.296875" style="1" customWidth="1"/>
    <col min="4109" max="4109" width="11.296875" style="1" customWidth="1"/>
    <col min="4110" max="4356" width="9.09765625" style="1"/>
    <col min="4357" max="4357" width="10.69921875" style="1" customWidth="1"/>
    <col min="4358" max="4358" width="18.59765625" style="1" customWidth="1"/>
    <col min="4359" max="4359" width="18.69921875" style="1" customWidth="1"/>
    <col min="4360" max="4362" width="18.3984375" style="1" customWidth="1"/>
    <col min="4363" max="4363" width="18" style="1" customWidth="1"/>
    <col min="4364" max="4364" width="8.296875" style="1" customWidth="1"/>
    <col min="4365" max="4365" width="11.296875" style="1" customWidth="1"/>
    <col min="4366" max="4612" width="9.09765625" style="1"/>
    <col min="4613" max="4613" width="10.69921875" style="1" customWidth="1"/>
    <col min="4614" max="4614" width="18.59765625" style="1" customWidth="1"/>
    <col min="4615" max="4615" width="18.69921875" style="1" customWidth="1"/>
    <col min="4616" max="4618" width="18.3984375" style="1" customWidth="1"/>
    <col min="4619" max="4619" width="18" style="1" customWidth="1"/>
    <col min="4620" max="4620" width="8.296875" style="1" customWidth="1"/>
    <col min="4621" max="4621" width="11.296875" style="1" customWidth="1"/>
    <col min="4622" max="4868" width="9.09765625" style="1"/>
    <col min="4869" max="4869" width="10.69921875" style="1" customWidth="1"/>
    <col min="4870" max="4870" width="18.59765625" style="1" customWidth="1"/>
    <col min="4871" max="4871" width="18.69921875" style="1" customWidth="1"/>
    <col min="4872" max="4874" width="18.3984375" style="1" customWidth="1"/>
    <col min="4875" max="4875" width="18" style="1" customWidth="1"/>
    <col min="4876" max="4876" width="8.296875" style="1" customWidth="1"/>
    <col min="4877" max="4877" width="11.296875" style="1" customWidth="1"/>
    <col min="4878" max="5124" width="9.09765625" style="1"/>
    <col min="5125" max="5125" width="10.69921875" style="1" customWidth="1"/>
    <col min="5126" max="5126" width="18.59765625" style="1" customWidth="1"/>
    <col min="5127" max="5127" width="18.69921875" style="1" customWidth="1"/>
    <col min="5128" max="5130" width="18.3984375" style="1" customWidth="1"/>
    <col min="5131" max="5131" width="18" style="1" customWidth="1"/>
    <col min="5132" max="5132" width="8.296875" style="1" customWidth="1"/>
    <col min="5133" max="5133" width="11.296875" style="1" customWidth="1"/>
    <col min="5134" max="5380" width="9.09765625" style="1"/>
    <col min="5381" max="5381" width="10.69921875" style="1" customWidth="1"/>
    <col min="5382" max="5382" width="18.59765625" style="1" customWidth="1"/>
    <col min="5383" max="5383" width="18.69921875" style="1" customWidth="1"/>
    <col min="5384" max="5386" width="18.3984375" style="1" customWidth="1"/>
    <col min="5387" max="5387" width="18" style="1" customWidth="1"/>
    <col min="5388" max="5388" width="8.296875" style="1" customWidth="1"/>
    <col min="5389" max="5389" width="11.296875" style="1" customWidth="1"/>
    <col min="5390" max="5636" width="9.09765625" style="1"/>
    <col min="5637" max="5637" width="10.69921875" style="1" customWidth="1"/>
    <col min="5638" max="5638" width="18.59765625" style="1" customWidth="1"/>
    <col min="5639" max="5639" width="18.69921875" style="1" customWidth="1"/>
    <col min="5640" max="5642" width="18.3984375" style="1" customWidth="1"/>
    <col min="5643" max="5643" width="18" style="1" customWidth="1"/>
    <col min="5644" max="5644" width="8.296875" style="1" customWidth="1"/>
    <col min="5645" max="5645" width="11.296875" style="1" customWidth="1"/>
    <col min="5646" max="5892" width="9.09765625" style="1"/>
    <col min="5893" max="5893" width="10.69921875" style="1" customWidth="1"/>
    <col min="5894" max="5894" width="18.59765625" style="1" customWidth="1"/>
    <col min="5895" max="5895" width="18.69921875" style="1" customWidth="1"/>
    <col min="5896" max="5898" width="18.3984375" style="1" customWidth="1"/>
    <col min="5899" max="5899" width="18" style="1" customWidth="1"/>
    <col min="5900" max="5900" width="8.296875" style="1" customWidth="1"/>
    <col min="5901" max="5901" width="11.296875" style="1" customWidth="1"/>
    <col min="5902" max="6148" width="9.09765625" style="1"/>
    <col min="6149" max="6149" width="10.69921875" style="1" customWidth="1"/>
    <col min="6150" max="6150" width="18.59765625" style="1" customWidth="1"/>
    <col min="6151" max="6151" width="18.69921875" style="1" customWidth="1"/>
    <col min="6152" max="6154" width="18.3984375" style="1" customWidth="1"/>
    <col min="6155" max="6155" width="18" style="1" customWidth="1"/>
    <col min="6156" max="6156" width="8.296875" style="1" customWidth="1"/>
    <col min="6157" max="6157" width="11.296875" style="1" customWidth="1"/>
    <col min="6158" max="6404" width="9.09765625" style="1"/>
    <col min="6405" max="6405" width="10.69921875" style="1" customWidth="1"/>
    <col min="6406" max="6406" width="18.59765625" style="1" customWidth="1"/>
    <col min="6407" max="6407" width="18.69921875" style="1" customWidth="1"/>
    <col min="6408" max="6410" width="18.3984375" style="1" customWidth="1"/>
    <col min="6411" max="6411" width="18" style="1" customWidth="1"/>
    <col min="6412" max="6412" width="8.296875" style="1" customWidth="1"/>
    <col min="6413" max="6413" width="11.296875" style="1" customWidth="1"/>
    <col min="6414" max="6660" width="9.09765625" style="1"/>
    <col min="6661" max="6661" width="10.69921875" style="1" customWidth="1"/>
    <col min="6662" max="6662" width="18.59765625" style="1" customWidth="1"/>
    <col min="6663" max="6663" width="18.69921875" style="1" customWidth="1"/>
    <col min="6664" max="6666" width="18.3984375" style="1" customWidth="1"/>
    <col min="6667" max="6667" width="18" style="1" customWidth="1"/>
    <col min="6668" max="6668" width="8.296875" style="1" customWidth="1"/>
    <col min="6669" max="6669" width="11.296875" style="1" customWidth="1"/>
    <col min="6670" max="6916" width="9.09765625" style="1"/>
    <col min="6917" max="6917" width="10.69921875" style="1" customWidth="1"/>
    <col min="6918" max="6918" width="18.59765625" style="1" customWidth="1"/>
    <col min="6919" max="6919" width="18.69921875" style="1" customWidth="1"/>
    <col min="6920" max="6922" width="18.3984375" style="1" customWidth="1"/>
    <col min="6923" max="6923" width="18" style="1" customWidth="1"/>
    <col min="6924" max="6924" width="8.296875" style="1" customWidth="1"/>
    <col min="6925" max="6925" width="11.296875" style="1" customWidth="1"/>
    <col min="6926" max="7172" width="9.09765625" style="1"/>
    <col min="7173" max="7173" width="10.69921875" style="1" customWidth="1"/>
    <col min="7174" max="7174" width="18.59765625" style="1" customWidth="1"/>
    <col min="7175" max="7175" width="18.69921875" style="1" customWidth="1"/>
    <col min="7176" max="7178" width="18.3984375" style="1" customWidth="1"/>
    <col min="7179" max="7179" width="18" style="1" customWidth="1"/>
    <col min="7180" max="7180" width="8.296875" style="1" customWidth="1"/>
    <col min="7181" max="7181" width="11.296875" style="1" customWidth="1"/>
    <col min="7182" max="7428" width="9.09765625" style="1"/>
    <col min="7429" max="7429" width="10.69921875" style="1" customWidth="1"/>
    <col min="7430" max="7430" width="18.59765625" style="1" customWidth="1"/>
    <col min="7431" max="7431" width="18.69921875" style="1" customWidth="1"/>
    <col min="7432" max="7434" width="18.3984375" style="1" customWidth="1"/>
    <col min="7435" max="7435" width="18" style="1" customWidth="1"/>
    <col min="7436" max="7436" width="8.296875" style="1" customWidth="1"/>
    <col min="7437" max="7437" width="11.296875" style="1" customWidth="1"/>
    <col min="7438" max="7684" width="9.09765625" style="1"/>
    <col min="7685" max="7685" width="10.69921875" style="1" customWidth="1"/>
    <col min="7686" max="7686" width="18.59765625" style="1" customWidth="1"/>
    <col min="7687" max="7687" width="18.69921875" style="1" customWidth="1"/>
    <col min="7688" max="7690" width="18.3984375" style="1" customWidth="1"/>
    <col min="7691" max="7691" width="18" style="1" customWidth="1"/>
    <col min="7692" max="7692" width="8.296875" style="1" customWidth="1"/>
    <col min="7693" max="7693" width="11.296875" style="1" customWidth="1"/>
    <col min="7694" max="7940" width="9.09765625" style="1"/>
    <col min="7941" max="7941" width="10.69921875" style="1" customWidth="1"/>
    <col min="7942" max="7942" width="18.59765625" style="1" customWidth="1"/>
    <col min="7943" max="7943" width="18.69921875" style="1" customWidth="1"/>
    <col min="7944" max="7946" width="18.3984375" style="1" customWidth="1"/>
    <col min="7947" max="7947" width="18" style="1" customWidth="1"/>
    <col min="7948" max="7948" width="8.296875" style="1" customWidth="1"/>
    <col min="7949" max="7949" width="11.296875" style="1" customWidth="1"/>
    <col min="7950" max="8196" width="9.09765625" style="1"/>
    <col min="8197" max="8197" width="10.69921875" style="1" customWidth="1"/>
    <col min="8198" max="8198" width="18.59765625" style="1" customWidth="1"/>
    <col min="8199" max="8199" width="18.69921875" style="1" customWidth="1"/>
    <col min="8200" max="8202" width="18.3984375" style="1" customWidth="1"/>
    <col min="8203" max="8203" width="18" style="1" customWidth="1"/>
    <col min="8204" max="8204" width="8.296875" style="1" customWidth="1"/>
    <col min="8205" max="8205" width="11.296875" style="1" customWidth="1"/>
    <col min="8206" max="8452" width="9.09765625" style="1"/>
    <col min="8453" max="8453" width="10.69921875" style="1" customWidth="1"/>
    <col min="8454" max="8454" width="18.59765625" style="1" customWidth="1"/>
    <col min="8455" max="8455" width="18.69921875" style="1" customWidth="1"/>
    <col min="8456" max="8458" width="18.3984375" style="1" customWidth="1"/>
    <col min="8459" max="8459" width="18" style="1" customWidth="1"/>
    <col min="8460" max="8460" width="8.296875" style="1" customWidth="1"/>
    <col min="8461" max="8461" width="11.296875" style="1" customWidth="1"/>
    <col min="8462" max="8708" width="9.09765625" style="1"/>
    <col min="8709" max="8709" width="10.69921875" style="1" customWidth="1"/>
    <col min="8710" max="8710" width="18.59765625" style="1" customWidth="1"/>
    <col min="8711" max="8711" width="18.69921875" style="1" customWidth="1"/>
    <col min="8712" max="8714" width="18.3984375" style="1" customWidth="1"/>
    <col min="8715" max="8715" width="18" style="1" customWidth="1"/>
    <col min="8716" max="8716" width="8.296875" style="1" customWidth="1"/>
    <col min="8717" max="8717" width="11.296875" style="1" customWidth="1"/>
    <col min="8718" max="8964" width="9.09765625" style="1"/>
    <col min="8965" max="8965" width="10.69921875" style="1" customWidth="1"/>
    <col min="8966" max="8966" width="18.59765625" style="1" customWidth="1"/>
    <col min="8967" max="8967" width="18.69921875" style="1" customWidth="1"/>
    <col min="8968" max="8970" width="18.3984375" style="1" customWidth="1"/>
    <col min="8971" max="8971" width="18" style="1" customWidth="1"/>
    <col min="8972" max="8972" width="8.296875" style="1" customWidth="1"/>
    <col min="8973" max="8973" width="11.296875" style="1" customWidth="1"/>
    <col min="8974" max="9220" width="9.09765625" style="1"/>
    <col min="9221" max="9221" width="10.69921875" style="1" customWidth="1"/>
    <col min="9222" max="9222" width="18.59765625" style="1" customWidth="1"/>
    <col min="9223" max="9223" width="18.69921875" style="1" customWidth="1"/>
    <col min="9224" max="9226" width="18.3984375" style="1" customWidth="1"/>
    <col min="9227" max="9227" width="18" style="1" customWidth="1"/>
    <col min="9228" max="9228" width="8.296875" style="1" customWidth="1"/>
    <col min="9229" max="9229" width="11.296875" style="1" customWidth="1"/>
    <col min="9230" max="9476" width="9.09765625" style="1"/>
    <col min="9477" max="9477" width="10.69921875" style="1" customWidth="1"/>
    <col min="9478" max="9478" width="18.59765625" style="1" customWidth="1"/>
    <col min="9479" max="9479" width="18.69921875" style="1" customWidth="1"/>
    <col min="9480" max="9482" width="18.3984375" style="1" customWidth="1"/>
    <col min="9483" max="9483" width="18" style="1" customWidth="1"/>
    <col min="9484" max="9484" width="8.296875" style="1" customWidth="1"/>
    <col min="9485" max="9485" width="11.296875" style="1" customWidth="1"/>
    <col min="9486" max="9732" width="9.09765625" style="1"/>
    <col min="9733" max="9733" width="10.69921875" style="1" customWidth="1"/>
    <col min="9734" max="9734" width="18.59765625" style="1" customWidth="1"/>
    <col min="9735" max="9735" width="18.69921875" style="1" customWidth="1"/>
    <col min="9736" max="9738" width="18.3984375" style="1" customWidth="1"/>
    <col min="9739" max="9739" width="18" style="1" customWidth="1"/>
    <col min="9740" max="9740" width="8.296875" style="1" customWidth="1"/>
    <col min="9741" max="9741" width="11.296875" style="1" customWidth="1"/>
    <col min="9742" max="9988" width="9.09765625" style="1"/>
    <col min="9989" max="9989" width="10.69921875" style="1" customWidth="1"/>
    <col min="9990" max="9990" width="18.59765625" style="1" customWidth="1"/>
    <col min="9991" max="9991" width="18.69921875" style="1" customWidth="1"/>
    <col min="9992" max="9994" width="18.3984375" style="1" customWidth="1"/>
    <col min="9995" max="9995" width="18" style="1" customWidth="1"/>
    <col min="9996" max="9996" width="8.296875" style="1" customWidth="1"/>
    <col min="9997" max="9997" width="11.296875" style="1" customWidth="1"/>
    <col min="9998" max="10244" width="9.09765625" style="1"/>
    <col min="10245" max="10245" width="10.69921875" style="1" customWidth="1"/>
    <col min="10246" max="10246" width="18.59765625" style="1" customWidth="1"/>
    <col min="10247" max="10247" width="18.69921875" style="1" customWidth="1"/>
    <col min="10248" max="10250" width="18.3984375" style="1" customWidth="1"/>
    <col min="10251" max="10251" width="18" style="1" customWidth="1"/>
    <col min="10252" max="10252" width="8.296875" style="1" customWidth="1"/>
    <col min="10253" max="10253" width="11.296875" style="1" customWidth="1"/>
    <col min="10254" max="10500" width="9.09765625" style="1"/>
    <col min="10501" max="10501" width="10.69921875" style="1" customWidth="1"/>
    <col min="10502" max="10502" width="18.59765625" style="1" customWidth="1"/>
    <col min="10503" max="10503" width="18.69921875" style="1" customWidth="1"/>
    <col min="10504" max="10506" width="18.3984375" style="1" customWidth="1"/>
    <col min="10507" max="10507" width="18" style="1" customWidth="1"/>
    <col min="10508" max="10508" width="8.296875" style="1" customWidth="1"/>
    <col min="10509" max="10509" width="11.296875" style="1" customWidth="1"/>
    <col min="10510" max="10756" width="9.09765625" style="1"/>
    <col min="10757" max="10757" width="10.69921875" style="1" customWidth="1"/>
    <col min="10758" max="10758" width="18.59765625" style="1" customWidth="1"/>
    <col min="10759" max="10759" width="18.69921875" style="1" customWidth="1"/>
    <col min="10760" max="10762" width="18.3984375" style="1" customWidth="1"/>
    <col min="10763" max="10763" width="18" style="1" customWidth="1"/>
    <col min="10764" max="10764" width="8.296875" style="1" customWidth="1"/>
    <col min="10765" max="10765" width="11.296875" style="1" customWidth="1"/>
    <col min="10766" max="11012" width="9.09765625" style="1"/>
    <col min="11013" max="11013" width="10.69921875" style="1" customWidth="1"/>
    <col min="11014" max="11014" width="18.59765625" style="1" customWidth="1"/>
    <col min="11015" max="11015" width="18.69921875" style="1" customWidth="1"/>
    <col min="11016" max="11018" width="18.3984375" style="1" customWidth="1"/>
    <col min="11019" max="11019" width="18" style="1" customWidth="1"/>
    <col min="11020" max="11020" width="8.296875" style="1" customWidth="1"/>
    <col min="11021" max="11021" width="11.296875" style="1" customWidth="1"/>
    <col min="11022" max="11268" width="9.09765625" style="1"/>
    <col min="11269" max="11269" width="10.69921875" style="1" customWidth="1"/>
    <col min="11270" max="11270" width="18.59765625" style="1" customWidth="1"/>
    <col min="11271" max="11271" width="18.69921875" style="1" customWidth="1"/>
    <col min="11272" max="11274" width="18.3984375" style="1" customWidth="1"/>
    <col min="11275" max="11275" width="18" style="1" customWidth="1"/>
    <col min="11276" max="11276" width="8.296875" style="1" customWidth="1"/>
    <col min="11277" max="11277" width="11.296875" style="1" customWidth="1"/>
    <col min="11278" max="11524" width="9.09765625" style="1"/>
    <col min="11525" max="11525" width="10.69921875" style="1" customWidth="1"/>
    <col min="11526" max="11526" width="18.59765625" style="1" customWidth="1"/>
    <col min="11527" max="11527" width="18.69921875" style="1" customWidth="1"/>
    <col min="11528" max="11530" width="18.3984375" style="1" customWidth="1"/>
    <col min="11531" max="11531" width="18" style="1" customWidth="1"/>
    <col min="11532" max="11532" width="8.296875" style="1" customWidth="1"/>
    <col min="11533" max="11533" width="11.296875" style="1" customWidth="1"/>
    <col min="11534" max="11780" width="9.09765625" style="1"/>
    <col min="11781" max="11781" width="10.69921875" style="1" customWidth="1"/>
    <col min="11782" max="11782" width="18.59765625" style="1" customWidth="1"/>
    <col min="11783" max="11783" width="18.69921875" style="1" customWidth="1"/>
    <col min="11784" max="11786" width="18.3984375" style="1" customWidth="1"/>
    <col min="11787" max="11787" width="18" style="1" customWidth="1"/>
    <col min="11788" max="11788" width="8.296875" style="1" customWidth="1"/>
    <col min="11789" max="11789" width="11.296875" style="1" customWidth="1"/>
    <col min="11790" max="12036" width="9.09765625" style="1"/>
    <col min="12037" max="12037" width="10.69921875" style="1" customWidth="1"/>
    <col min="12038" max="12038" width="18.59765625" style="1" customWidth="1"/>
    <col min="12039" max="12039" width="18.69921875" style="1" customWidth="1"/>
    <col min="12040" max="12042" width="18.3984375" style="1" customWidth="1"/>
    <col min="12043" max="12043" width="18" style="1" customWidth="1"/>
    <col min="12044" max="12044" width="8.296875" style="1" customWidth="1"/>
    <col min="12045" max="12045" width="11.296875" style="1" customWidth="1"/>
    <col min="12046" max="12292" width="9.09765625" style="1"/>
    <col min="12293" max="12293" width="10.69921875" style="1" customWidth="1"/>
    <col min="12294" max="12294" width="18.59765625" style="1" customWidth="1"/>
    <col min="12295" max="12295" width="18.69921875" style="1" customWidth="1"/>
    <col min="12296" max="12298" width="18.3984375" style="1" customWidth="1"/>
    <col min="12299" max="12299" width="18" style="1" customWidth="1"/>
    <col min="12300" max="12300" width="8.296875" style="1" customWidth="1"/>
    <col min="12301" max="12301" width="11.296875" style="1" customWidth="1"/>
    <col min="12302" max="12548" width="9.09765625" style="1"/>
    <col min="12549" max="12549" width="10.69921875" style="1" customWidth="1"/>
    <col min="12550" max="12550" width="18.59765625" style="1" customWidth="1"/>
    <col min="12551" max="12551" width="18.69921875" style="1" customWidth="1"/>
    <col min="12552" max="12554" width="18.3984375" style="1" customWidth="1"/>
    <col min="12555" max="12555" width="18" style="1" customWidth="1"/>
    <col min="12556" max="12556" width="8.296875" style="1" customWidth="1"/>
    <col min="12557" max="12557" width="11.296875" style="1" customWidth="1"/>
    <col min="12558" max="12804" width="9.09765625" style="1"/>
    <col min="12805" max="12805" width="10.69921875" style="1" customWidth="1"/>
    <col min="12806" max="12806" width="18.59765625" style="1" customWidth="1"/>
    <col min="12807" max="12807" width="18.69921875" style="1" customWidth="1"/>
    <col min="12808" max="12810" width="18.3984375" style="1" customWidth="1"/>
    <col min="12811" max="12811" width="18" style="1" customWidth="1"/>
    <col min="12812" max="12812" width="8.296875" style="1" customWidth="1"/>
    <col min="12813" max="12813" width="11.296875" style="1" customWidth="1"/>
    <col min="12814" max="13060" width="9.09765625" style="1"/>
    <col min="13061" max="13061" width="10.69921875" style="1" customWidth="1"/>
    <col min="13062" max="13062" width="18.59765625" style="1" customWidth="1"/>
    <col min="13063" max="13063" width="18.69921875" style="1" customWidth="1"/>
    <col min="13064" max="13066" width="18.3984375" style="1" customWidth="1"/>
    <col min="13067" max="13067" width="18" style="1" customWidth="1"/>
    <col min="13068" max="13068" width="8.296875" style="1" customWidth="1"/>
    <col min="13069" max="13069" width="11.296875" style="1" customWidth="1"/>
    <col min="13070" max="13316" width="9.09765625" style="1"/>
    <col min="13317" max="13317" width="10.69921875" style="1" customWidth="1"/>
    <col min="13318" max="13318" width="18.59765625" style="1" customWidth="1"/>
    <col min="13319" max="13319" width="18.69921875" style="1" customWidth="1"/>
    <col min="13320" max="13322" width="18.3984375" style="1" customWidth="1"/>
    <col min="13323" max="13323" width="18" style="1" customWidth="1"/>
    <col min="13324" max="13324" width="8.296875" style="1" customWidth="1"/>
    <col min="13325" max="13325" width="11.296875" style="1" customWidth="1"/>
    <col min="13326" max="13572" width="9.09765625" style="1"/>
    <col min="13573" max="13573" width="10.69921875" style="1" customWidth="1"/>
    <col min="13574" max="13574" width="18.59765625" style="1" customWidth="1"/>
    <col min="13575" max="13575" width="18.69921875" style="1" customWidth="1"/>
    <col min="13576" max="13578" width="18.3984375" style="1" customWidth="1"/>
    <col min="13579" max="13579" width="18" style="1" customWidth="1"/>
    <col min="13580" max="13580" width="8.296875" style="1" customWidth="1"/>
    <col min="13581" max="13581" width="11.296875" style="1" customWidth="1"/>
    <col min="13582" max="13828" width="9.09765625" style="1"/>
    <col min="13829" max="13829" width="10.69921875" style="1" customWidth="1"/>
    <col min="13830" max="13830" width="18.59765625" style="1" customWidth="1"/>
    <col min="13831" max="13831" width="18.69921875" style="1" customWidth="1"/>
    <col min="13832" max="13834" width="18.3984375" style="1" customWidth="1"/>
    <col min="13835" max="13835" width="18" style="1" customWidth="1"/>
    <col min="13836" max="13836" width="8.296875" style="1" customWidth="1"/>
    <col min="13837" max="13837" width="11.296875" style="1" customWidth="1"/>
    <col min="13838" max="14084" width="9.09765625" style="1"/>
    <col min="14085" max="14085" width="10.69921875" style="1" customWidth="1"/>
    <col min="14086" max="14086" width="18.59765625" style="1" customWidth="1"/>
    <col min="14087" max="14087" width="18.69921875" style="1" customWidth="1"/>
    <col min="14088" max="14090" width="18.3984375" style="1" customWidth="1"/>
    <col min="14091" max="14091" width="18" style="1" customWidth="1"/>
    <col min="14092" max="14092" width="8.296875" style="1" customWidth="1"/>
    <col min="14093" max="14093" width="11.296875" style="1" customWidth="1"/>
    <col min="14094" max="14340" width="9.09765625" style="1"/>
    <col min="14341" max="14341" width="10.69921875" style="1" customWidth="1"/>
    <col min="14342" max="14342" width="18.59765625" style="1" customWidth="1"/>
    <col min="14343" max="14343" width="18.69921875" style="1" customWidth="1"/>
    <col min="14344" max="14346" width="18.3984375" style="1" customWidth="1"/>
    <col min="14347" max="14347" width="18" style="1" customWidth="1"/>
    <col min="14348" max="14348" width="8.296875" style="1" customWidth="1"/>
    <col min="14349" max="14349" width="11.296875" style="1" customWidth="1"/>
    <col min="14350" max="14596" width="9.09765625" style="1"/>
    <col min="14597" max="14597" width="10.69921875" style="1" customWidth="1"/>
    <col min="14598" max="14598" width="18.59765625" style="1" customWidth="1"/>
    <col min="14599" max="14599" width="18.69921875" style="1" customWidth="1"/>
    <col min="14600" max="14602" width="18.3984375" style="1" customWidth="1"/>
    <col min="14603" max="14603" width="18" style="1" customWidth="1"/>
    <col min="14604" max="14604" width="8.296875" style="1" customWidth="1"/>
    <col min="14605" max="14605" width="11.296875" style="1" customWidth="1"/>
    <col min="14606" max="14852" width="9.09765625" style="1"/>
    <col min="14853" max="14853" width="10.69921875" style="1" customWidth="1"/>
    <col min="14854" max="14854" width="18.59765625" style="1" customWidth="1"/>
    <col min="14855" max="14855" width="18.69921875" style="1" customWidth="1"/>
    <col min="14856" max="14858" width="18.3984375" style="1" customWidth="1"/>
    <col min="14859" max="14859" width="18" style="1" customWidth="1"/>
    <col min="14860" max="14860" width="8.296875" style="1" customWidth="1"/>
    <col min="14861" max="14861" width="11.296875" style="1" customWidth="1"/>
    <col min="14862" max="15108" width="9.09765625" style="1"/>
    <col min="15109" max="15109" width="10.69921875" style="1" customWidth="1"/>
    <col min="15110" max="15110" width="18.59765625" style="1" customWidth="1"/>
    <col min="15111" max="15111" width="18.69921875" style="1" customWidth="1"/>
    <col min="15112" max="15114" width="18.3984375" style="1" customWidth="1"/>
    <col min="15115" max="15115" width="18" style="1" customWidth="1"/>
    <col min="15116" max="15116" width="8.296875" style="1" customWidth="1"/>
    <col min="15117" max="15117" width="11.296875" style="1" customWidth="1"/>
    <col min="15118" max="15364" width="9.09765625" style="1"/>
    <col min="15365" max="15365" width="10.69921875" style="1" customWidth="1"/>
    <col min="15366" max="15366" width="18.59765625" style="1" customWidth="1"/>
    <col min="15367" max="15367" width="18.69921875" style="1" customWidth="1"/>
    <col min="15368" max="15370" width="18.3984375" style="1" customWidth="1"/>
    <col min="15371" max="15371" width="18" style="1" customWidth="1"/>
    <col min="15372" max="15372" width="8.296875" style="1" customWidth="1"/>
    <col min="15373" max="15373" width="11.296875" style="1" customWidth="1"/>
    <col min="15374" max="15620" width="9.09765625" style="1"/>
    <col min="15621" max="15621" width="10.69921875" style="1" customWidth="1"/>
    <col min="15622" max="15622" width="18.59765625" style="1" customWidth="1"/>
    <col min="15623" max="15623" width="18.69921875" style="1" customWidth="1"/>
    <col min="15624" max="15626" width="18.3984375" style="1" customWidth="1"/>
    <col min="15627" max="15627" width="18" style="1" customWidth="1"/>
    <col min="15628" max="15628" width="8.296875" style="1" customWidth="1"/>
    <col min="15629" max="15629" width="11.296875" style="1" customWidth="1"/>
    <col min="15630" max="15876" width="9.09765625" style="1"/>
    <col min="15877" max="15877" width="10.69921875" style="1" customWidth="1"/>
    <col min="15878" max="15878" width="18.59765625" style="1" customWidth="1"/>
    <col min="15879" max="15879" width="18.69921875" style="1" customWidth="1"/>
    <col min="15880" max="15882" width="18.3984375" style="1" customWidth="1"/>
    <col min="15883" max="15883" width="18" style="1" customWidth="1"/>
    <col min="15884" max="15884" width="8.296875" style="1" customWidth="1"/>
    <col min="15885" max="15885" width="11.296875" style="1" customWidth="1"/>
    <col min="15886" max="16132" width="9.09765625" style="1"/>
    <col min="16133" max="16133" width="10.69921875" style="1" customWidth="1"/>
    <col min="16134" max="16134" width="18.59765625" style="1" customWidth="1"/>
    <col min="16135" max="16135" width="18.69921875" style="1" customWidth="1"/>
    <col min="16136" max="16138" width="18.3984375" style="1" customWidth="1"/>
    <col min="16139" max="16139" width="18" style="1" customWidth="1"/>
    <col min="16140" max="16140" width="8.296875" style="1" customWidth="1"/>
    <col min="16141" max="16141" width="11.296875" style="1" customWidth="1"/>
    <col min="16142" max="16384" width="9.09765625" style="1"/>
  </cols>
  <sheetData>
    <row r="1" spans="1:15" ht="24.6" x14ac:dyDescent="0.7">
      <c r="A1" s="151" t="s">
        <v>142</v>
      </c>
      <c r="B1" s="152"/>
      <c r="C1" s="152"/>
      <c r="D1" s="152"/>
      <c r="E1" s="152"/>
      <c r="F1" s="152"/>
      <c r="G1" s="226"/>
      <c r="H1" s="152"/>
      <c r="I1" s="152"/>
      <c r="J1" s="152"/>
      <c r="K1" s="152"/>
      <c r="L1" s="152"/>
      <c r="M1" s="152"/>
      <c r="N1" s="152"/>
      <c r="O1" s="152"/>
    </row>
    <row r="2" spans="1:15" ht="24.6" x14ac:dyDescent="0.7">
      <c r="B2" s="176"/>
      <c r="C2" s="280" t="s">
        <v>185</v>
      </c>
      <c r="D2" s="280"/>
      <c r="E2" s="280"/>
      <c r="F2" s="280"/>
      <c r="G2" s="163" t="s">
        <v>117</v>
      </c>
      <c r="I2" s="279"/>
      <c r="K2" s="177"/>
      <c r="L2" s="177"/>
      <c r="M2" s="177"/>
      <c r="N2" s="177"/>
      <c r="O2" s="152"/>
    </row>
    <row r="3" spans="1:15" ht="24.6" x14ac:dyDescent="0.7">
      <c r="B3" s="181"/>
      <c r="C3" s="181"/>
      <c r="F3" s="182" t="s">
        <v>120</v>
      </c>
      <c r="G3" s="193">
        <f>'สาธารณูปโภครวม '!C4</f>
        <v>2562</v>
      </c>
      <c r="H3" s="182" t="s">
        <v>118</v>
      </c>
      <c r="I3" s="194"/>
      <c r="J3" s="1"/>
      <c r="K3" s="181"/>
      <c r="L3" s="181"/>
      <c r="M3" s="181"/>
      <c r="N3" s="181"/>
      <c r="O3" s="181"/>
    </row>
    <row r="4" spans="1:15" ht="3" customHeight="1" x14ac:dyDescent="0.7">
      <c r="B4" s="179"/>
      <c r="C4" s="179"/>
      <c r="D4" s="1"/>
      <c r="E4" s="178"/>
      <c r="F4" s="179"/>
      <c r="G4" s="179"/>
      <c r="H4" s="179"/>
      <c r="I4" s="180"/>
      <c r="J4" s="181"/>
      <c r="K4" s="181"/>
      <c r="L4" s="179"/>
      <c r="M4" s="179"/>
      <c r="N4" s="179"/>
      <c r="O4" s="179"/>
    </row>
    <row r="5" spans="1:15" s="153" customFormat="1" ht="18" customHeight="1" x14ac:dyDescent="0.6">
      <c r="A5" s="241" t="s">
        <v>1</v>
      </c>
      <c r="B5" s="243" t="s">
        <v>2</v>
      </c>
      <c r="C5" s="244"/>
      <c r="D5" s="243" t="s">
        <v>3</v>
      </c>
      <c r="E5" s="244"/>
      <c r="F5" s="103" t="s">
        <v>4</v>
      </c>
      <c r="G5" s="78"/>
      <c r="H5" s="243" t="s">
        <v>5</v>
      </c>
      <c r="I5" s="244"/>
      <c r="J5" s="243" t="s">
        <v>6</v>
      </c>
      <c r="K5" s="244"/>
      <c r="L5" s="243" t="s">
        <v>7</v>
      </c>
      <c r="M5" s="244"/>
      <c r="N5" s="246" t="s">
        <v>95</v>
      </c>
      <c r="O5" s="247"/>
    </row>
    <row r="6" spans="1:15" s="153" customFormat="1" ht="18" customHeight="1" x14ac:dyDescent="0.6">
      <c r="A6" s="242"/>
      <c r="B6" s="82" t="s">
        <v>8</v>
      </c>
      <c r="C6" s="56" t="s">
        <v>9</v>
      </c>
      <c r="D6" s="82" t="s">
        <v>8</v>
      </c>
      <c r="E6" s="56" t="s">
        <v>9</v>
      </c>
      <c r="F6" s="82" t="s">
        <v>8</v>
      </c>
      <c r="G6" s="56" t="s">
        <v>9</v>
      </c>
      <c r="H6" s="82" t="s">
        <v>8</v>
      </c>
      <c r="I6" s="56" t="s">
        <v>9</v>
      </c>
      <c r="J6" s="82" t="s">
        <v>8</v>
      </c>
      <c r="K6" s="56" t="s">
        <v>9</v>
      </c>
      <c r="L6" s="42" t="s">
        <v>8</v>
      </c>
      <c r="M6" s="56" t="s">
        <v>9</v>
      </c>
      <c r="N6" s="110" t="s">
        <v>10</v>
      </c>
      <c r="O6" s="110" t="s">
        <v>11</v>
      </c>
    </row>
    <row r="7" spans="1:15" s="170" customFormat="1" ht="12" customHeight="1" x14ac:dyDescent="0.45">
      <c r="A7" s="164"/>
      <c r="B7" s="165" t="s">
        <v>89</v>
      </c>
      <c r="C7" s="166" t="s">
        <v>90</v>
      </c>
      <c r="D7" s="165" t="s">
        <v>91</v>
      </c>
      <c r="E7" s="166" t="s">
        <v>92</v>
      </c>
      <c r="F7" s="165" t="s">
        <v>93</v>
      </c>
      <c r="G7" s="166" t="s">
        <v>12</v>
      </c>
      <c r="H7" s="165" t="s">
        <v>13</v>
      </c>
      <c r="I7" s="166" t="s">
        <v>14</v>
      </c>
      <c r="J7" s="165" t="s">
        <v>15</v>
      </c>
      <c r="K7" s="166" t="s">
        <v>16</v>
      </c>
      <c r="L7" s="167" t="s">
        <v>17</v>
      </c>
      <c r="M7" s="168" t="s">
        <v>18</v>
      </c>
      <c r="N7" s="169" t="s">
        <v>19</v>
      </c>
      <c r="O7" s="169" t="s">
        <v>20</v>
      </c>
    </row>
    <row r="8" spans="1:15" s="170" customFormat="1" ht="12" customHeight="1" x14ac:dyDescent="0.45">
      <c r="A8" s="164"/>
      <c r="B8" s="171"/>
      <c r="C8" s="172"/>
      <c r="D8" s="173"/>
      <c r="E8" s="174"/>
      <c r="F8" s="175"/>
      <c r="G8" s="174"/>
      <c r="H8" s="173"/>
      <c r="I8" s="174"/>
      <c r="J8" s="173"/>
      <c r="K8" s="174"/>
      <c r="L8" s="167" t="s">
        <v>21</v>
      </c>
      <c r="M8" s="168" t="s">
        <v>22</v>
      </c>
      <c r="N8" s="169" t="s">
        <v>23</v>
      </c>
      <c r="O8" s="169" t="s">
        <v>24</v>
      </c>
    </row>
    <row r="9" spans="1:15" s="14" customFormat="1" ht="18" customHeight="1" x14ac:dyDescent="0.6">
      <c r="A9" s="205" t="s">
        <v>25</v>
      </c>
      <c r="B9" s="206">
        <f>SUM(B10:B12)</f>
        <v>0</v>
      </c>
      <c r="C9" s="207">
        <f t="shared" ref="C9:L9" si="0">SUM(C10:C12)</f>
        <v>0</v>
      </c>
      <c r="D9" s="206">
        <f t="shared" si="0"/>
        <v>0</v>
      </c>
      <c r="E9" s="207">
        <f t="shared" si="0"/>
        <v>0</v>
      </c>
      <c r="F9" s="206">
        <f t="shared" si="0"/>
        <v>0</v>
      </c>
      <c r="G9" s="207">
        <f t="shared" si="0"/>
        <v>0</v>
      </c>
      <c r="H9" s="206">
        <f t="shared" si="0"/>
        <v>0</v>
      </c>
      <c r="I9" s="207">
        <f t="shared" si="0"/>
        <v>0</v>
      </c>
      <c r="J9" s="206">
        <f t="shared" si="0"/>
        <v>0</v>
      </c>
      <c r="K9" s="207">
        <f t="shared" si="0"/>
        <v>0</v>
      </c>
      <c r="L9" s="208">
        <f t="shared" si="0"/>
        <v>0</v>
      </c>
      <c r="M9" s="209">
        <f>SUM(M10:M12)</f>
        <v>0</v>
      </c>
      <c r="N9" s="210">
        <f>M9-L9</f>
        <v>0</v>
      </c>
      <c r="O9" s="211" t="e">
        <f>(N9*100)/M9</f>
        <v>#DIV/0!</v>
      </c>
    </row>
    <row r="10" spans="1:15" ht="18" customHeight="1" x14ac:dyDescent="0.6">
      <c r="A10" s="201" t="s">
        <v>26</v>
      </c>
      <c r="B10" s="202">
        <f>ไฟฟ้า!D48</f>
        <v>0</v>
      </c>
      <c r="C10" s="203">
        <f>ไฟฟ้า!E48</f>
        <v>0</v>
      </c>
      <c r="D10" s="202">
        <f>ประปา!D48</f>
        <v>0</v>
      </c>
      <c r="E10" s="203">
        <f>ประปา!E48</f>
        <v>0</v>
      </c>
      <c r="F10" s="202">
        <f>'โทรศัพท์ '!D48</f>
        <v>0</v>
      </c>
      <c r="G10" s="203">
        <f>'โทรศัพท์ '!E48</f>
        <v>0</v>
      </c>
      <c r="H10" s="202">
        <f>'ไปรษณีย์ '!D48</f>
        <v>0</v>
      </c>
      <c r="I10" s="203">
        <f>'ไปรษณีย์ '!E48</f>
        <v>0</v>
      </c>
      <c r="J10" s="202">
        <f>'สื่อสาร '!D48</f>
        <v>0</v>
      </c>
      <c r="K10" s="203">
        <f>'สื่อสาร '!E48</f>
        <v>0</v>
      </c>
      <c r="L10" s="134">
        <f>B10+D10+F10+H10+J10</f>
        <v>0</v>
      </c>
      <c r="M10" s="63">
        <f>C10+E10+G10+I10+K10</f>
        <v>0</v>
      </c>
      <c r="N10" s="135">
        <f t="shared" ref="N10:N12" si="1">M10-L10</f>
        <v>0</v>
      </c>
      <c r="O10" s="127" t="e">
        <f t="shared" ref="O10:O36" si="2">(N10*100)/M10</f>
        <v>#DIV/0!</v>
      </c>
    </row>
    <row r="11" spans="1:15" ht="18" customHeight="1" x14ac:dyDescent="0.6">
      <c r="A11" s="25" t="s">
        <v>87</v>
      </c>
      <c r="B11" s="85">
        <f>ไฟฟ้า!F48</f>
        <v>0</v>
      </c>
      <c r="C11" s="200">
        <f>ไฟฟ้า!G48</f>
        <v>0</v>
      </c>
      <c r="D11" s="85">
        <f>ประปา!F48</f>
        <v>0</v>
      </c>
      <c r="E11" s="200">
        <f>ประปา!G48</f>
        <v>0</v>
      </c>
      <c r="F11" s="85">
        <f>'โทรศัพท์ '!F48</f>
        <v>0</v>
      </c>
      <c r="G11" s="200">
        <f>'โทรศัพท์ '!G48</f>
        <v>0</v>
      </c>
      <c r="H11" s="85">
        <f>'ไปรษณีย์ '!F48</f>
        <v>0</v>
      </c>
      <c r="I11" s="200">
        <f>'ไปรษณีย์ '!G48</f>
        <v>0</v>
      </c>
      <c r="J11" s="85">
        <f>'สื่อสาร '!F48</f>
        <v>0</v>
      </c>
      <c r="K11" s="200">
        <f>'สื่อสาร '!G48</f>
        <v>0</v>
      </c>
      <c r="L11" s="45">
        <f t="shared" ref="L11:M12" si="3">B11+D11+F11+H11+J11</f>
        <v>0</v>
      </c>
      <c r="M11" s="37">
        <f t="shared" si="3"/>
        <v>0</v>
      </c>
      <c r="N11" s="114">
        <f t="shared" si="1"/>
        <v>0</v>
      </c>
      <c r="O11" s="115" t="e">
        <f t="shared" si="2"/>
        <v>#DIV/0!</v>
      </c>
    </row>
    <row r="12" spans="1:15" ht="18" customHeight="1" x14ac:dyDescent="0.6">
      <c r="A12" s="25" t="s">
        <v>88</v>
      </c>
      <c r="B12" s="86">
        <f>ไฟฟ้า!H48</f>
        <v>0</v>
      </c>
      <c r="C12" s="218">
        <f>ไฟฟ้า!I48</f>
        <v>0</v>
      </c>
      <c r="D12" s="86">
        <f>ประปา!H48</f>
        <v>0</v>
      </c>
      <c r="E12" s="218">
        <f>ประปา!I48</f>
        <v>0</v>
      </c>
      <c r="F12" s="86">
        <f>'โทรศัพท์ '!H48</f>
        <v>0</v>
      </c>
      <c r="G12" s="218">
        <f>'โทรศัพท์ '!I48</f>
        <v>0</v>
      </c>
      <c r="H12" s="86">
        <f>'ไปรษณีย์ '!H48</f>
        <v>0</v>
      </c>
      <c r="I12" s="218">
        <f>'ไปรษณีย์ '!I48</f>
        <v>0</v>
      </c>
      <c r="J12" s="86">
        <f>'สื่อสาร '!H48</f>
        <v>0</v>
      </c>
      <c r="K12" s="218">
        <f>'สื่อสาร '!I48</f>
        <v>0</v>
      </c>
      <c r="L12" s="45">
        <f t="shared" si="3"/>
        <v>0</v>
      </c>
      <c r="M12" s="38">
        <f t="shared" si="3"/>
        <v>0</v>
      </c>
      <c r="N12" s="116">
        <f t="shared" si="1"/>
        <v>0</v>
      </c>
      <c r="O12" s="133" t="e">
        <f t="shared" si="2"/>
        <v>#DIV/0!</v>
      </c>
    </row>
    <row r="13" spans="1:15" ht="18" customHeight="1" x14ac:dyDescent="0.6">
      <c r="A13" s="36" t="s">
        <v>27</v>
      </c>
      <c r="B13" s="87">
        <f>ไฟฟ้า!J48</f>
        <v>0</v>
      </c>
      <c r="C13" s="69"/>
      <c r="D13" s="87">
        <f>ประปา!J48</f>
        <v>0</v>
      </c>
      <c r="E13" s="69"/>
      <c r="F13" s="87">
        <f>'โทรศัพท์ '!J48</f>
        <v>0</v>
      </c>
      <c r="G13" s="69"/>
      <c r="H13" s="87">
        <f>'ไปรษณีย์ '!J48</f>
        <v>0</v>
      </c>
      <c r="I13" s="69"/>
      <c r="J13" s="87">
        <f>'สื่อสาร '!J48</f>
        <v>0</v>
      </c>
      <c r="K13" s="69"/>
      <c r="L13" s="46">
        <f>B13+D13+F13+H13+J13</f>
        <v>0</v>
      </c>
      <c r="M13" s="59"/>
      <c r="N13" s="117"/>
      <c r="O13" s="118"/>
    </row>
    <row r="14" spans="1:15" ht="18" customHeight="1" x14ac:dyDescent="0.6">
      <c r="A14" s="34" t="s">
        <v>122</v>
      </c>
      <c r="B14" s="88">
        <f>SUM(B15:B17)</f>
        <v>0</v>
      </c>
      <c r="C14" s="70"/>
      <c r="D14" s="88">
        <f>SUM(D15:D17)</f>
        <v>0</v>
      </c>
      <c r="E14" s="70"/>
      <c r="F14" s="88">
        <f>SUM(F15:F17)</f>
        <v>0</v>
      </c>
      <c r="G14" s="70"/>
      <c r="H14" s="88">
        <f>SUM(H15:H17)</f>
        <v>0</v>
      </c>
      <c r="I14" s="70"/>
      <c r="J14" s="88">
        <f>SUM(J15:J17)</f>
        <v>0</v>
      </c>
      <c r="K14" s="70"/>
      <c r="L14" s="47">
        <f>SUM(L15:L17)</f>
        <v>0</v>
      </c>
      <c r="M14" s="60"/>
      <c r="N14" s="119"/>
      <c r="O14" s="120"/>
    </row>
    <row r="15" spans="1:15" ht="18" customHeight="1" x14ac:dyDescent="0.6">
      <c r="A15" s="27" t="s">
        <v>38</v>
      </c>
      <c r="B15" s="89">
        <f>ไฟฟ้า!K48</f>
        <v>0</v>
      </c>
      <c r="C15" s="71"/>
      <c r="D15" s="100">
        <f>ประปา!K48</f>
        <v>0</v>
      </c>
      <c r="E15" s="71"/>
      <c r="F15" s="100">
        <f>'โทรศัพท์ '!K48</f>
        <v>0</v>
      </c>
      <c r="G15" s="71"/>
      <c r="H15" s="100">
        <f>'ไปรษณีย์ '!K48</f>
        <v>0</v>
      </c>
      <c r="I15" s="71"/>
      <c r="J15" s="105">
        <f>'สื่อสาร '!K48</f>
        <v>0</v>
      </c>
      <c r="K15" s="71"/>
      <c r="L15" s="48">
        <f>B15+D15+F15+H15+J15</f>
        <v>0</v>
      </c>
      <c r="M15" s="61"/>
      <c r="N15" s="121"/>
      <c r="O15" s="122"/>
    </row>
    <row r="16" spans="1:15" ht="18" customHeight="1" x14ac:dyDescent="0.6">
      <c r="A16" s="24" t="s">
        <v>39</v>
      </c>
      <c r="B16" s="90">
        <f>ไฟฟ้า!L48</f>
        <v>0</v>
      </c>
      <c r="C16" s="71"/>
      <c r="D16" s="101">
        <f>ประปา!L48</f>
        <v>0</v>
      </c>
      <c r="E16" s="71"/>
      <c r="F16" s="101">
        <f>'โทรศัพท์ '!L48</f>
        <v>0</v>
      </c>
      <c r="G16" s="71"/>
      <c r="H16" s="101">
        <f>'ไปรษณีย์ '!L48</f>
        <v>0</v>
      </c>
      <c r="I16" s="71"/>
      <c r="J16" s="105">
        <f>'สื่อสาร '!L48</f>
        <v>0</v>
      </c>
      <c r="K16" s="71"/>
      <c r="L16" s="48">
        <f t="shared" ref="L16:L17" si="4">B16+D16+F16+H16+J16</f>
        <v>0</v>
      </c>
      <c r="M16" s="61"/>
      <c r="N16" s="121"/>
      <c r="O16" s="122"/>
    </row>
    <row r="17" spans="1:15" ht="18" customHeight="1" x14ac:dyDescent="0.6">
      <c r="A17" s="24" t="s">
        <v>40</v>
      </c>
      <c r="B17" s="91">
        <f>ไฟฟ้า!M48</f>
        <v>0</v>
      </c>
      <c r="C17" s="71"/>
      <c r="D17" s="102">
        <f>ประปา!M48</f>
        <v>0</v>
      </c>
      <c r="E17" s="71"/>
      <c r="F17" s="102">
        <f>'โทรศัพท์ '!M48</f>
        <v>0</v>
      </c>
      <c r="G17" s="71"/>
      <c r="H17" s="102">
        <f>'ไปรษณีย์ '!M48</f>
        <v>0</v>
      </c>
      <c r="I17" s="71"/>
      <c r="J17" s="106">
        <f>'สื่อสาร '!M48</f>
        <v>0</v>
      </c>
      <c r="K17" s="71"/>
      <c r="L17" s="49">
        <f t="shared" si="4"/>
        <v>0</v>
      </c>
      <c r="M17" s="61"/>
      <c r="N17" s="121"/>
      <c r="O17" s="122"/>
    </row>
    <row r="18" spans="1:15" ht="18" customHeight="1" x14ac:dyDescent="0.6">
      <c r="A18" s="136" t="s">
        <v>96</v>
      </c>
      <c r="B18" s="137">
        <f>B13-B14</f>
        <v>0</v>
      </c>
      <c r="C18" s="72"/>
      <c r="D18" s="137">
        <f>D13-D14</f>
        <v>0</v>
      </c>
      <c r="E18" s="72"/>
      <c r="F18" s="137">
        <f>F13-F14</f>
        <v>0</v>
      </c>
      <c r="G18" s="72"/>
      <c r="H18" s="137">
        <f>H13-H14</f>
        <v>0</v>
      </c>
      <c r="I18" s="72"/>
      <c r="J18" s="137">
        <f>J13-J14</f>
        <v>0</v>
      </c>
      <c r="K18" s="72"/>
      <c r="L18" s="138">
        <f>L13-L14</f>
        <v>0</v>
      </c>
      <c r="M18" s="61"/>
      <c r="N18" s="121"/>
      <c r="O18" s="122"/>
    </row>
    <row r="19" spans="1:15" ht="18" customHeight="1" x14ac:dyDescent="0.6">
      <c r="A19" s="139" t="s">
        <v>121</v>
      </c>
      <c r="B19" s="140"/>
      <c r="C19" s="141"/>
      <c r="D19" s="140"/>
      <c r="E19" s="141"/>
      <c r="F19" s="140"/>
      <c r="G19" s="141"/>
      <c r="H19" s="140"/>
      <c r="I19" s="141"/>
      <c r="J19" s="140"/>
      <c r="K19" s="141"/>
      <c r="L19" s="142"/>
      <c r="M19" s="145"/>
      <c r="N19" s="143"/>
      <c r="O19" s="144"/>
    </row>
    <row r="20" spans="1:15" ht="18" customHeight="1" x14ac:dyDescent="0.6">
      <c r="A20" s="11" t="s">
        <v>28</v>
      </c>
      <c r="B20" s="95">
        <f>ไฟฟ้า!O48</f>
        <v>0</v>
      </c>
      <c r="C20" s="196">
        <f>ไฟฟ้า!P48</f>
        <v>0</v>
      </c>
      <c r="D20" s="199">
        <f>ประปา!O48</f>
        <v>0</v>
      </c>
      <c r="E20" s="212">
        <f>ประปา!P48</f>
        <v>0</v>
      </c>
      <c r="F20" s="95">
        <f>'สาธารณูปโภครวม '!O48</f>
        <v>0</v>
      </c>
      <c r="G20" s="215">
        <f>'สาธารณูปโภครวม '!P48</f>
        <v>0</v>
      </c>
      <c r="H20" s="95">
        <f>'ไปรษณีย์ '!O48</f>
        <v>0</v>
      </c>
      <c r="I20" s="215">
        <f>'ไปรษณีย์ '!P48</f>
        <v>0</v>
      </c>
      <c r="J20" s="95">
        <f>'สื่อสาร '!O48</f>
        <v>0</v>
      </c>
      <c r="K20" s="75">
        <f>[5]ตค!$N$39</f>
        <v>0</v>
      </c>
      <c r="L20" s="134">
        <f t="shared" ref="L20:M34" si="5">B20+D20+F20+H20+J20</f>
        <v>0</v>
      </c>
      <c r="M20" s="63">
        <f t="shared" si="5"/>
        <v>0</v>
      </c>
      <c r="N20" s="135">
        <f t="shared" ref="N20:N36" si="6">M20-L20</f>
        <v>0</v>
      </c>
      <c r="O20" s="127" t="e">
        <f t="shared" si="2"/>
        <v>#DIV/0!</v>
      </c>
    </row>
    <row r="21" spans="1:15" ht="18" customHeight="1" x14ac:dyDescent="0.6">
      <c r="A21" s="3" t="s">
        <v>29</v>
      </c>
      <c r="B21" s="92">
        <f>ไฟฟ้า!Q48</f>
        <v>0</v>
      </c>
      <c r="C21" s="197">
        <f>ไฟฟ้า!R48</f>
        <v>0</v>
      </c>
      <c r="D21" s="92">
        <f>ประปา!Q48</f>
        <v>0</v>
      </c>
      <c r="E21" s="213">
        <f>ประปา!R48</f>
        <v>0</v>
      </c>
      <c r="F21" s="92">
        <f>'สาธารณูปโภครวม '!Q48</f>
        <v>0</v>
      </c>
      <c r="G21" s="213">
        <f>'สาธารณูปโภครวม '!R48</f>
        <v>0</v>
      </c>
      <c r="H21" s="92">
        <f>'สาธารณูปโภครวม '!Q48</f>
        <v>0</v>
      </c>
      <c r="I21" s="213">
        <f>'สาธารณูปโภครวม '!R48</f>
        <v>0</v>
      </c>
      <c r="J21" s="92">
        <f>'สื่อสาร '!Q48</f>
        <v>0</v>
      </c>
      <c r="K21" s="73">
        <f>[5]พย!$N$39</f>
        <v>0</v>
      </c>
      <c r="L21" s="45">
        <f t="shared" si="5"/>
        <v>0</v>
      </c>
      <c r="M21" s="37">
        <f t="shared" si="5"/>
        <v>0</v>
      </c>
      <c r="N21" s="114">
        <f t="shared" si="6"/>
        <v>0</v>
      </c>
      <c r="O21" s="115" t="e">
        <f t="shared" si="2"/>
        <v>#DIV/0!</v>
      </c>
    </row>
    <row r="22" spans="1:15" ht="18" customHeight="1" x14ac:dyDescent="0.6">
      <c r="A22" s="10" t="s">
        <v>30</v>
      </c>
      <c r="B22" s="93">
        <f>ไฟฟ้า!S48</f>
        <v>0</v>
      </c>
      <c r="C22" s="198">
        <f>ไฟฟ้า!T48</f>
        <v>0</v>
      </c>
      <c r="D22" s="93">
        <f>ประปา!S48</f>
        <v>0</v>
      </c>
      <c r="E22" s="214">
        <f>ประปา!T48</f>
        <v>0</v>
      </c>
      <c r="F22" s="93">
        <f>'สาธารณูปโภครวม '!S48</f>
        <v>0</v>
      </c>
      <c r="G22" s="214">
        <f>'สาธารณูปโภครวม '!T48</f>
        <v>0</v>
      </c>
      <c r="H22" s="93">
        <f>'สาธารณูปโภครวม '!S48</f>
        <v>0</v>
      </c>
      <c r="I22" s="214">
        <f>'สาธารณูปโภครวม '!T48</f>
        <v>0</v>
      </c>
      <c r="J22" s="93">
        <f>'สื่อสาร '!S48</f>
        <v>0</v>
      </c>
      <c r="K22" s="74">
        <f>[5]ธค!$N$39</f>
        <v>0</v>
      </c>
      <c r="L22" s="45">
        <f t="shared" si="5"/>
        <v>0</v>
      </c>
      <c r="M22" s="62">
        <f t="shared" si="5"/>
        <v>0</v>
      </c>
      <c r="N22" s="123">
        <f t="shared" si="6"/>
        <v>0</v>
      </c>
      <c r="O22" s="124" t="e">
        <f t="shared" si="2"/>
        <v>#DIV/0!</v>
      </c>
    </row>
    <row r="23" spans="1:15" s="13" customFormat="1" ht="18" customHeight="1" x14ac:dyDescent="0.6">
      <c r="A23" s="23" t="s">
        <v>56</v>
      </c>
      <c r="B23" s="94">
        <f t="shared" ref="B23:M23" si="7">SUM(B20:B22)</f>
        <v>0</v>
      </c>
      <c r="C23" s="32">
        <f t="shared" si="7"/>
        <v>0</v>
      </c>
      <c r="D23" s="94">
        <f t="shared" si="7"/>
        <v>0</v>
      </c>
      <c r="E23" s="216">
        <f t="shared" ref="E23" si="8">SUM(E20:E22)</f>
        <v>0</v>
      </c>
      <c r="F23" s="94">
        <f>SUM(F20:F22)</f>
        <v>0</v>
      </c>
      <c r="G23" s="216">
        <f t="shared" ref="G23" si="9">SUM(G20:G22)</f>
        <v>0</v>
      </c>
      <c r="H23" s="94">
        <f t="shared" si="7"/>
        <v>0</v>
      </c>
      <c r="I23" s="216">
        <f t="shared" ref="I23" si="10">SUM(I20:I22)</f>
        <v>0</v>
      </c>
      <c r="J23" s="94">
        <f t="shared" si="7"/>
        <v>0</v>
      </c>
      <c r="K23" s="32">
        <f t="shared" si="7"/>
        <v>0</v>
      </c>
      <c r="L23" s="50">
        <f t="shared" si="7"/>
        <v>0</v>
      </c>
      <c r="M23" s="28">
        <f t="shared" si="7"/>
        <v>0</v>
      </c>
      <c r="N23" s="125">
        <f t="shared" si="6"/>
        <v>0</v>
      </c>
      <c r="O23" s="125" t="e">
        <f t="shared" si="2"/>
        <v>#DIV/0!</v>
      </c>
    </row>
    <row r="24" spans="1:15" ht="18" customHeight="1" x14ac:dyDescent="0.6">
      <c r="A24" s="3" t="s">
        <v>32</v>
      </c>
      <c r="B24" s="92">
        <f>ไฟฟ้า!W48</f>
        <v>0</v>
      </c>
      <c r="C24" s="33">
        <f>ไฟฟ้า!X48</f>
        <v>0</v>
      </c>
      <c r="D24" s="92">
        <f>ประปา!W48</f>
        <v>0</v>
      </c>
      <c r="E24" s="33">
        <f>ประปา!X48</f>
        <v>0</v>
      </c>
      <c r="F24" s="92">
        <f>'สาธารณูปโภครวม '!W48</f>
        <v>0</v>
      </c>
      <c r="G24" s="33">
        <f>'สาธารณูปโภครวม '!X48</f>
        <v>0</v>
      </c>
      <c r="H24" s="92">
        <f>'สาธารณูปโภครวม '!W48</f>
        <v>0</v>
      </c>
      <c r="I24" s="33">
        <f>'สาธารณูปโภครวม '!X48</f>
        <v>0</v>
      </c>
      <c r="J24" s="92">
        <f>'สื่อสาร '!W48</f>
        <v>0</v>
      </c>
      <c r="K24" s="33">
        <f>'สื่อสาร '!X48</f>
        <v>0</v>
      </c>
      <c r="L24" s="45">
        <f t="shared" si="5"/>
        <v>0</v>
      </c>
      <c r="M24" s="37">
        <f t="shared" si="5"/>
        <v>0</v>
      </c>
      <c r="N24" s="126">
        <f t="shared" si="6"/>
        <v>0</v>
      </c>
      <c r="O24" s="127" t="e">
        <f t="shared" si="2"/>
        <v>#DIV/0!</v>
      </c>
    </row>
    <row r="25" spans="1:15" ht="18" customHeight="1" x14ac:dyDescent="0.6">
      <c r="A25" s="3" t="s">
        <v>33</v>
      </c>
      <c r="B25" s="92">
        <f>ไฟฟ้า!Y48</f>
        <v>0</v>
      </c>
      <c r="C25" s="33">
        <f>ไฟฟ้า!Z48</f>
        <v>0</v>
      </c>
      <c r="D25" s="92">
        <f>ประปา!Y48</f>
        <v>0</v>
      </c>
      <c r="E25" s="33">
        <f>ประปา!Z48</f>
        <v>0</v>
      </c>
      <c r="F25" s="92">
        <f>'สาธารณูปโภครวม '!Y48</f>
        <v>0</v>
      </c>
      <c r="G25" s="33">
        <f>'สาธารณูปโภครวม '!Z48</f>
        <v>0</v>
      </c>
      <c r="H25" s="92">
        <f>'สาธารณูปโภครวม '!Y48</f>
        <v>0</v>
      </c>
      <c r="I25" s="33">
        <f>'สาธารณูปโภครวม '!Z48</f>
        <v>0</v>
      </c>
      <c r="J25" s="92">
        <f>'สื่อสาร '!Y48</f>
        <v>0</v>
      </c>
      <c r="K25" s="33">
        <f>'สื่อสาร '!Z48</f>
        <v>0</v>
      </c>
      <c r="L25" s="45">
        <f t="shared" si="5"/>
        <v>0</v>
      </c>
      <c r="M25" s="37">
        <f t="shared" si="5"/>
        <v>0</v>
      </c>
      <c r="N25" s="123">
        <f t="shared" si="6"/>
        <v>0</v>
      </c>
      <c r="O25" s="115" t="e">
        <f t="shared" si="2"/>
        <v>#DIV/0!</v>
      </c>
    </row>
    <row r="26" spans="1:15" ht="18" customHeight="1" x14ac:dyDescent="0.6">
      <c r="A26" s="10" t="s">
        <v>34</v>
      </c>
      <c r="B26" s="93">
        <f>ไฟฟ้า!AA48</f>
        <v>0</v>
      </c>
      <c r="C26" s="217">
        <f>ไฟฟ้า!AB48</f>
        <v>0</v>
      </c>
      <c r="D26" s="93">
        <f>ประปา!AA48</f>
        <v>0</v>
      </c>
      <c r="E26" s="217">
        <f>ประปา!AB48</f>
        <v>0</v>
      </c>
      <c r="F26" s="93">
        <f>'สาธารณูปโภครวม '!AA48</f>
        <v>0</v>
      </c>
      <c r="G26" s="217">
        <f>'สาธารณูปโภครวม '!AB48</f>
        <v>0</v>
      </c>
      <c r="H26" s="93">
        <f>'สาธารณูปโภครวม '!AA48</f>
        <v>0</v>
      </c>
      <c r="I26" s="217">
        <f>'สาธารณูปโภครวม '!AB48</f>
        <v>0</v>
      </c>
      <c r="J26" s="93">
        <f>'สื่อสาร '!AA48</f>
        <v>0</v>
      </c>
      <c r="K26" s="217">
        <f>'สื่อสาร '!AB48</f>
        <v>0</v>
      </c>
      <c r="L26" s="45">
        <f t="shared" si="5"/>
        <v>0</v>
      </c>
      <c r="M26" s="62">
        <f t="shared" si="5"/>
        <v>0</v>
      </c>
      <c r="N26" s="123">
        <f t="shared" si="6"/>
        <v>0</v>
      </c>
      <c r="O26" s="124" t="e">
        <f t="shared" si="2"/>
        <v>#DIV/0!</v>
      </c>
    </row>
    <row r="27" spans="1:15" s="13" customFormat="1" ht="18" customHeight="1" x14ac:dyDescent="0.6">
      <c r="A27" s="23" t="s">
        <v>57</v>
      </c>
      <c r="B27" s="94">
        <f t="shared" ref="B27:M27" si="11">SUM(B24:B26)</f>
        <v>0</v>
      </c>
      <c r="C27" s="32">
        <f t="shared" si="11"/>
        <v>0</v>
      </c>
      <c r="D27" s="94">
        <f t="shared" si="11"/>
        <v>0</v>
      </c>
      <c r="E27" s="32">
        <f t="shared" ref="E27" si="12">SUM(E24:E26)</f>
        <v>0</v>
      </c>
      <c r="F27" s="94">
        <f t="shared" si="11"/>
        <v>0</v>
      </c>
      <c r="G27" s="32">
        <f t="shared" ref="G27" si="13">SUM(G24:G26)</f>
        <v>0</v>
      </c>
      <c r="H27" s="94">
        <f t="shared" si="11"/>
        <v>0</v>
      </c>
      <c r="I27" s="32">
        <f t="shared" ref="I27" si="14">SUM(I24:I26)</f>
        <v>0</v>
      </c>
      <c r="J27" s="94">
        <f t="shared" si="11"/>
        <v>0</v>
      </c>
      <c r="K27" s="32">
        <f t="shared" ref="K27" si="15">SUM(K24:K26)</f>
        <v>0</v>
      </c>
      <c r="L27" s="50">
        <f t="shared" si="11"/>
        <v>0</v>
      </c>
      <c r="M27" s="28">
        <f t="shared" si="11"/>
        <v>0</v>
      </c>
      <c r="N27" s="125">
        <f t="shared" si="6"/>
        <v>0</v>
      </c>
      <c r="O27" s="125" t="e">
        <f t="shared" si="2"/>
        <v>#DIV/0!</v>
      </c>
    </row>
    <row r="28" spans="1:15" ht="18" customHeight="1" x14ac:dyDescent="0.6">
      <c r="A28" s="11" t="s">
        <v>35</v>
      </c>
      <c r="B28" s="95">
        <f>ไฟฟ้า!AE48</f>
        <v>0</v>
      </c>
      <c r="C28" s="204">
        <f>ไฟฟ้า!AF48</f>
        <v>0</v>
      </c>
      <c r="D28" s="95">
        <f>ประปา!AE48</f>
        <v>0</v>
      </c>
      <c r="E28" s="204">
        <f>ประปา!AF48</f>
        <v>0</v>
      </c>
      <c r="F28" s="95">
        <f>'สาธารณูปโภครวม '!AE48</f>
        <v>0</v>
      </c>
      <c r="G28" s="204">
        <f>'สาธารณูปโภครวม '!AF48</f>
        <v>0</v>
      </c>
      <c r="H28" s="95">
        <f>'สาธารณูปโภครวม '!AE48</f>
        <v>0</v>
      </c>
      <c r="I28" s="204">
        <f>'สาธารณูปโภครวม '!AF48</f>
        <v>0</v>
      </c>
      <c r="J28" s="95">
        <f>'สื่อสาร '!AE48</f>
        <v>0</v>
      </c>
      <c r="K28" s="204">
        <f>'สื่อสาร '!AF48</f>
        <v>0</v>
      </c>
      <c r="L28" s="45">
        <f t="shared" si="5"/>
        <v>0</v>
      </c>
      <c r="M28" s="63">
        <f t="shared" si="5"/>
        <v>0</v>
      </c>
      <c r="N28" s="126">
        <f t="shared" si="6"/>
        <v>0</v>
      </c>
      <c r="O28" s="127" t="e">
        <f t="shared" si="2"/>
        <v>#DIV/0!</v>
      </c>
    </row>
    <row r="29" spans="1:15" ht="18" customHeight="1" x14ac:dyDescent="0.6">
      <c r="A29" s="3" t="s">
        <v>36</v>
      </c>
      <c r="B29" s="92">
        <f>ไฟฟ้า!AG48</f>
        <v>0</v>
      </c>
      <c r="C29" s="33">
        <f>ไฟฟ้า!AH48</f>
        <v>0</v>
      </c>
      <c r="D29" s="92">
        <f>ประปา!AG48</f>
        <v>0</v>
      </c>
      <c r="E29" s="33">
        <f>ประปา!AH48</f>
        <v>0</v>
      </c>
      <c r="F29" s="92">
        <f>'สาธารณูปโภครวม '!AG48</f>
        <v>0</v>
      </c>
      <c r="G29" s="33">
        <f>'สาธารณูปโภครวม '!AH48</f>
        <v>0</v>
      </c>
      <c r="H29" s="92">
        <f>'สาธารณูปโภครวม '!AG48</f>
        <v>0</v>
      </c>
      <c r="I29" s="33">
        <f>'สาธารณูปโภครวม '!AH48</f>
        <v>0</v>
      </c>
      <c r="J29" s="92">
        <f>'สื่อสาร '!AG48</f>
        <v>0</v>
      </c>
      <c r="K29" s="33">
        <f>'สื่อสาร '!AH48</f>
        <v>0</v>
      </c>
      <c r="L29" s="45">
        <f t="shared" si="5"/>
        <v>0</v>
      </c>
      <c r="M29" s="37">
        <f t="shared" si="5"/>
        <v>0</v>
      </c>
      <c r="N29" s="123">
        <f t="shared" si="6"/>
        <v>0</v>
      </c>
      <c r="O29" s="115" t="e">
        <f t="shared" si="2"/>
        <v>#DIV/0!</v>
      </c>
    </row>
    <row r="30" spans="1:15" ht="18" customHeight="1" x14ac:dyDescent="0.6">
      <c r="A30" s="10" t="s">
        <v>37</v>
      </c>
      <c r="B30" s="93">
        <f>ไฟฟ้า!AI48</f>
        <v>0</v>
      </c>
      <c r="C30" s="217">
        <f>ไฟฟ้า!AJ48</f>
        <v>0</v>
      </c>
      <c r="D30" s="93">
        <f>ประปา!AI48</f>
        <v>0</v>
      </c>
      <c r="E30" s="217">
        <f>ประปา!AJ48</f>
        <v>0</v>
      </c>
      <c r="F30" s="93">
        <f>'สาธารณูปโภครวม '!AI48</f>
        <v>0</v>
      </c>
      <c r="G30" s="217">
        <f>'สาธารณูปโภครวม '!AJ48</f>
        <v>0</v>
      </c>
      <c r="H30" s="93">
        <f>'สาธารณูปโภครวม '!AI48</f>
        <v>0</v>
      </c>
      <c r="I30" s="217">
        <f>'สาธารณูปโภครวม '!AJ48</f>
        <v>0</v>
      </c>
      <c r="J30" s="93">
        <f>'สื่อสาร '!AI48</f>
        <v>0</v>
      </c>
      <c r="K30" s="217">
        <f>'สื่อสาร '!AJ48</f>
        <v>0</v>
      </c>
      <c r="L30" s="45">
        <f t="shared" si="5"/>
        <v>0</v>
      </c>
      <c r="M30" s="62">
        <f t="shared" si="5"/>
        <v>0</v>
      </c>
      <c r="N30" s="123">
        <f t="shared" si="6"/>
        <v>0</v>
      </c>
      <c r="O30" s="124" t="e">
        <f t="shared" si="2"/>
        <v>#DIV/0!</v>
      </c>
    </row>
    <row r="31" spans="1:15" s="13" customFormat="1" ht="18" customHeight="1" x14ac:dyDescent="0.6">
      <c r="A31" s="23" t="s">
        <v>58</v>
      </c>
      <c r="B31" s="94">
        <f t="shared" ref="B31:M31" si="16">SUM(B28:B30)</f>
        <v>0</v>
      </c>
      <c r="C31" s="32">
        <f t="shared" si="16"/>
        <v>0</v>
      </c>
      <c r="D31" s="94">
        <f t="shared" si="16"/>
        <v>0</v>
      </c>
      <c r="E31" s="32">
        <f t="shared" ref="E31" si="17">SUM(E28:E30)</f>
        <v>0</v>
      </c>
      <c r="F31" s="94">
        <f t="shared" si="16"/>
        <v>0</v>
      </c>
      <c r="G31" s="32">
        <f t="shared" ref="G31" si="18">SUM(G28:G30)</f>
        <v>0</v>
      </c>
      <c r="H31" s="94">
        <f t="shared" si="16"/>
        <v>0</v>
      </c>
      <c r="I31" s="32">
        <f t="shared" ref="I31" si="19">SUM(I28:I30)</f>
        <v>0</v>
      </c>
      <c r="J31" s="94">
        <f t="shared" si="16"/>
        <v>0</v>
      </c>
      <c r="K31" s="32">
        <f t="shared" ref="K31" si="20">SUM(K28:K30)</f>
        <v>0</v>
      </c>
      <c r="L31" s="50">
        <f t="shared" si="16"/>
        <v>0</v>
      </c>
      <c r="M31" s="28">
        <f t="shared" si="16"/>
        <v>0</v>
      </c>
      <c r="N31" s="125">
        <f t="shared" si="6"/>
        <v>0</v>
      </c>
      <c r="O31" s="125" t="e">
        <f t="shared" si="2"/>
        <v>#DIV/0!</v>
      </c>
    </row>
    <row r="32" spans="1:15" ht="18" customHeight="1" x14ac:dyDescent="0.6">
      <c r="A32" s="11" t="s">
        <v>38</v>
      </c>
      <c r="B32" s="95">
        <f>ไฟฟ้า!AM48</f>
        <v>0</v>
      </c>
      <c r="C32" s="204">
        <f>ไฟฟ้า!AN48</f>
        <v>0</v>
      </c>
      <c r="D32" s="95">
        <f>ประปา!AM48</f>
        <v>0</v>
      </c>
      <c r="E32" s="204">
        <f>ประปา!AN48</f>
        <v>0</v>
      </c>
      <c r="F32" s="95">
        <f>'สาธารณูปโภครวม '!AM48</f>
        <v>0</v>
      </c>
      <c r="G32" s="204">
        <f>'สาธารณูปโภครวม '!AN48</f>
        <v>0</v>
      </c>
      <c r="H32" s="95">
        <f>'สาธารณูปโภครวม '!AM48</f>
        <v>0</v>
      </c>
      <c r="I32" s="204">
        <f>'สาธารณูปโภครวม '!AN48</f>
        <v>0</v>
      </c>
      <c r="J32" s="95">
        <f>'สื่อสาร '!AM48</f>
        <v>0</v>
      </c>
      <c r="K32" s="204">
        <f>'สื่อสาร '!AN48</f>
        <v>0</v>
      </c>
      <c r="L32" s="45">
        <f t="shared" si="5"/>
        <v>0</v>
      </c>
      <c r="M32" s="63">
        <f t="shared" si="5"/>
        <v>0</v>
      </c>
      <c r="N32" s="126">
        <f t="shared" si="6"/>
        <v>0</v>
      </c>
      <c r="O32" s="127" t="e">
        <f t="shared" si="2"/>
        <v>#DIV/0!</v>
      </c>
    </row>
    <row r="33" spans="1:15" ht="18" customHeight="1" x14ac:dyDescent="0.6">
      <c r="A33" s="3" t="s">
        <v>39</v>
      </c>
      <c r="B33" s="92">
        <f>ไฟฟ้า!AO48</f>
        <v>0</v>
      </c>
      <c r="C33" s="33">
        <f>ไฟฟ้า!AP48</f>
        <v>0</v>
      </c>
      <c r="D33" s="92">
        <f>ประปา!AO48</f>
        <v>0</v>
      </c>
      <c r="E33" s="33">
        <f>ประปา!AP48</f>
        <v>0</v>
      </c>
      <c r="F33" s="92">
        <f>'สาธารณูปโภครวม '!AO48</f>
        <v>0</v>
      </c>
      <c r="G33" s="33">
        <f>'สาธารณูปโภครวม '!AP48</f>
        <v>0</v>
      </c>
      <c r="H33" s="92">
        <f>'สาธารณูปโภครวม '!AO48</f>
        <v>0</v>
      </c>
      <c r="I33" s="33">
        <f>'สาธารณูปโภครวม '!AP48</f>
        <v>0</v>
      </c>
      <c r="J33" s="92">
        <f>'สื่อสาร '!AO48</f>
        <v>0</v>
      </c>
      <c r="K33" s="33">
        <f>'สื่อสาร '!AP48</f>
        <v>0</v>
      </c>
      <c r="L33" s="45">
        <f t="shared" si="5"/>
        <v>0</v>
      </c>
      <c r="M33" s="37">
        <f t="shared" si="5"/>
        <v>0</v>
      </c>
      <c r="N33" s="123">
        <f t="shared" si="6"/>
        <v>0</v>
      </c>
      <c r="O33" s="115" t="e">
        <f t="shared" si="2"/>
        <v>#DIV/0!</v>
      </c>
    </row>
    <row r="34" spans="1:15" ht="18" customHeight="1" x14ac:dyDescent="0.6">
      <c r="A34" s="10" t="s">
        <v>40</v>
      </c>
      <c r="B34" s="93">
        <f>ไฟฟ้า!AQ48</f>
        <v>0</v>
      </c>
      <c r="C34" s="217">
        <f>ไฟฟ้า!AR48</f>
        <v>0</v>
      </c>
      <c r="D34" s="93">
        <f>ประปา!AQ48</f>
        <v>0</v>
      </c>
      <c r="E34" s="217">
        <f>ประปา!AR48</f>
        <v>0</v>
      </c>
      <c r="F34" s="93">
        <f>'สาธารณูปโภครวม '!AQ48</f>
        <v>0</v>
      </c>
      <c r="G34" s="217">
        <f>'สาธารณูปโภครวม '!AR48</f>
        <v>0</v>
      </c>
      <c r="H34" s="93">
        <f>'สาธารณูปโภครวม '!AQ48</f>
        <v>0</v>
      </c>
      <c r="I34" s="217">
        <f>'สาธารณูปโภครวม '!AR48</f>
        <v>0</v>
      </c>
      <c r="J34" s="93">
        <f>'สื่อสาร '!AQ48</f>
        <v>0</v>
      </c>
      <c r="K34" s="217">
        <f>'สื่อสาร '!AR48</f>
        <v>0</v>
      </c>
      <c r="L34" s="45">
        <f t="shared" si="5"/>
        <v>0</v>
      </c>
      <c r="M34" s="62">
        <f t="shared" si="5"/>
        <v>0</v>
      </c>
      <c r="N34" s="123">
        <f t="shared" si="6"/>
        <v>0</v>
      </c>
      <c r="O34" s="124" t="e">
        <f t="shared" si="2"/>
        <v>#DIV/0!</v>
      </c>
    </row>
    <row r="35" spans="1:15" s="13" customFormat="1" ht="18" customHeight="1" x14ac:dyDescent="0.6">
      <c r="A35" s="23" t="s">
        <v>59</v>
      </c>
      <c r="B35" s="94">
        <f t="shared" ref="B35:M35" si="21">SUM(B32:B34)</f>
        <v>0</v>
      </c>
      <c r="C35" s="32">
        <f t="shared" si="21"/>
        <v>0</v>
      </c>
      <c r="D35" s="94">
        <f t="shared" si="21"/>
        <v>0</v>
      </c>
      <c r="E35" s="32">
        <f t="shared" ref="E35" si="22">SUM(E32:E34)</f>
        <v>0</v>
      </c>
      <c r="F35" s="94">
        <f t="shared" si="21"/>
        <v>0</v>
      </c>
      <c r="G35" s="32">
        <f t="shared" ref="G35" si="23">SUM(G32:G34)</f>
        <v>0</v>
      </c>
      <c r="H35" s="94">
        <f t="shared" si="21"/>
        <v>0</v>
      </c>
      <c r="I35" s="32">
        <f t="shared" ref="I35" si="24">SUM(I32:I34)</f>
        <v>0</v>
      </c>
      <c r="J35" s="94">
        <f t="shared" si="21"/>
        <v>0</v>
      </c>
      <c r="K35" s="32">
        <f t="shared" ref="K35" si="25">SUM(K32:K34)</f>
        <v>0</v>
      </c>
      <c r="L35" s="50">
        <f t="shared" si="21"/>
        <v>0</v>
      </c>
      <c r="M35" s="28">
        <f t="shared" si="21"/>
        <v>0</v>
      </c>
      <c r="N35" s="125">
        <f t="shared" si="6"/>
        <v>0</v>
      </c>
      <c r="O35" s="125" t="e">
        <f t="shared" si="2"/>
        <v>#DIV/0!</v>
      </c>
    </row>
    <row r="36" spans="1:15" s="12" customFormat="1" ht="18" customHeight="1" x14ac:dyDescent="0.6">
      <c r="A36" s="26" t="s">
        <v>86</v>
      </c>
      <c r="B36" s="96">
        <f t="shared" ref="B36:M36" si="26">B23+B27+B31+B35</f>
        <v>0</v>
      </c>
      <c r="C36" s="76">
        <f t="shared" si="26"/>
        <v>0</v>
      </c>
      <c r="D36" s="96">
        <f t="shared" si="26"/>
        <v>0</v>
      </c>
      <c r="E36" s="76">
        <f t="shared" ref="E36" si="27">E23+E27+E31+E35</f>
        <v>0</v>
      </c>
      <c r="F36" s="96">
        <f t="shared" si="26"/>
        <v>0</v>
      </c>
      <c r="G36" s="76">
        <f t="shared" ref="G36" si="28">G23+G27+G31+G35</f>
        <v>0</v>
      </c>
      <c r="H36" s="96">
        <f>H23+H27+H31+H35</f>
        <v>0</v>
      </c>
      <c r="I36" s="76">
        <f t="shared" ref="I36" si="29">I23+I27+I31+I35</f>
        <v>0</v>
      </c>
      <c r="J36" s="96">
        <f t="shared" si="26"/>
        <v>0</v>
      </c>
      <c r="K36" s="76">
        <f t="shared" ref="K36" si="30">K23+K27+K31+K35</f>
        <v>0</v>
      </c>
      <c r="L36" s="51">
        <f t="shared" si="26"/>
        <v>0</v>
      </c>
      <c r="M36" s="64">
        <f t="shared" si="26"/>
        <v>0</v>
      </c>
      <c r="N36" s="128">
        <f t="shared" si="6"/>
        <v>0</v>
      </c>
      <c r="O36" s="128" t="e">
        <f t="shared" si="2"/>
        <v>#DIV/0!</v>
      </c>
    </row>
    <row r="37" spans="1:15" ht="24" customHeight="1" x14ac:dyDescent="0.6">
      <c r="A37" s="277" t="s">
        <v>41</v>
      </c>
      <c r="B37" s="277"/>
      <c r="C37" s="277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22.8" x14ac:dyDescent="0.65">
      <c r="B38" s="1"/>
      <c r="C38" s="1"/>
      <c r="D38" s="1"/>
      <c r="E38" s="1"/>
      <c r="F38" s="5"/>
      <c r="G38" s="1"/>
      <c r="H38" s="1"/>
      <c r="I38" s="1"/>
      <c r="J38" s="1"/>
      <c r="K38" s="6"/>
      <c r="L38" s="1"/>
      <c r="M38" s="1"/>
      <c r="N38" s="1"/>
      <c r="O38" s="1"/>
    </row>
    <row r="39" spans="1:15" x14ac:dyDescent="0.6">
      <c r="A39" s="146" t="s">
        <v>101</v>
      </c>
      <c r="B39" s="146"/>
      <c r="C39" s="146"/>
      <c r="D39" s="149" t="s">
        <v>103</v>
      </c>
      <c r="E39" s="148"/>
      <c r="F39" s="148"/>
      <c r="G39" s="148"/>
      <c r="H39" s="148"/>
      <c r="I39" s="148"/>
      <c r="J39" s="1"/>
      <c r="K39" s="150" t="s">
        <v>104</v>
      </c>
      <c r="L39" s="1"/>
      <c r="M39" s="1"/>
      <c r="N39" s="1"/>
      <c r="O39" s="1"/>
    </row>
    <row r="40" spans="1:15" x14ac:dyDescent="0.6">
      <c r="A40" s="147" t="s">
        <v>102</v>
      </c>
      <c r="B40" s="146"/>
      <c r="C40" s="146"/>
      <c r="D40" s="150" t="s">
        <v>102</v>
      </c>
      <c r="E40" s="148"/>
      <c r="F40" s="148"/>
      <c r="G40" s="148"/>
      <c r="H40" s="148"/>
      <c r="I40" s="148"/>
      <c r="J40" s="1"/>
      <c r="K40" s="150" t="s">
        <v>102</v>
      </c>
      <c r="L40" s="1"/>
      <c r="M40" s="1"/>
      <c r="N40" s="1"/>
      <c r="O40" s="1"/>
    </row>
    <row r="41" spans="1:15" x14ac:dyDescent="0.6">
      <c r="A41" s="147" t="s">
        <v>105</v>
      </c>
      <c r="B41" s="146"/>
      <c r="C41" s="146"/>
      <c r="D41" s="150" t="s">
        <v>105</v>
      </c>
      <c r="E41" s="148"/>
      <c r="F41" s="148"/>
      <c r="G41" s="148"/>
      <c r="H41" s="148"/>
      <c r="I41" s="148"/>
      <c r="J41" s="1"/>
      <c r="K41" s="150" t="s">
        <v>105</v>
      </c>
      <c r="L41" s="1"/>
      <c r="M41" s="1"/>
      <c r="N41" s="1"/>
      <c r="O41" s="1"/>
    </row>
  </sheetData>
  <mergeCells count="9">
    <mergeCell ref="L5:M5"/>
    <mergeCell ref="N5:O5"/>
    <mergeCell ref="A37:C37"/>
    <mergeCell ref="C2:F2"/>
    <mergeCell ref="A5:A6"/>
    <mergeCell ref="B5:C5"/>
    <mergeCell ref="D5:E5"/>
    <mergeCell ref="H5:I5"/>
    <mergeCell ref="J5:K5"/>
  </mergeCells>
  <printOptions horizontalCentered="1"/>
  <pageMargins left="0.24" right="0.16" top="0.49" bottom="0.19" header="0.31496062992126" footer="0.31496062992126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6" sqref="H6"/>
    </sheetView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คำแนะนำ</vt:lpstr>
      <vt:lpstr>ไฟฟ้า</vt:lpstr>
      <vt:lpstr>ประปา</vt:lpstr>
      <vt:lpstr>โทรศัพท์ </vt:lpstr>
      <vt:lpstr>ไปรษณีย์ </vt:lpstr>
      <vt:lpstr>สื่อสาร </vt:lpstr>
      <vt:lpstr>สาธารณูปโภครวม </vt:lpstr>
      <vt:lpstr>สรุปการใช้จ่าย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nkbb</cp:lastModifiedBy>
  <cp:lastPrinted>2018-12-25T08:42:52Z</cp:lastPrinted>
  <dcterms:created xsi:type="dcterms:W3CDTF">2018-10-23T16:56:24Z</dcterms:created>
  <dcterms:modified xsi:type="dcterms:W3CDTF">2019-01-28T02:47:43Z</dcterms:modified>
</cp:coreProperties>
</file>